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3E066A18-1696-4DDE-859A-CDB01B4E2444}" xr6:coauthVersionLast="36" xr6:coauthVersionMax="47" xr10:uidLastSave="{00000000-0000-0000-0000-000000000000}"/>
  <bookViews>
    <workbookView xWindow="-120" yWindow="-120" windowWidth="24240" windowHeight="13020" tabRatio="826" activeTab="1" xr2:uid="{00000000-000D-0000-FFFF-FFFF00000000}"/>
  </bookViews>
  <sheets>
    <sheet name="ปร.6" sheetId="66" r:id="rId1"/>
    <sheet name="ปร.5" sheetId="65" r:id="rId2"/>
    <sheet name="ปร.4" sheetId="8" r:id="rId3"/>
  </sheets>
  <externalReferences>
    <externalReference r:id="rId4"/>
    <externalReference r:id="rId5"/>
  </externalReferences>
  <definedNames>
    <definedName name="______day1">#REF!</definedName>
    <definedName name="______day10">#REF!</definedName>
    <definedName name="______day11">#REF!</definedName>
    <definedName name="______day12">#REF!</definedName>
    <definedName name="______day13">#REF!</definedName>
    <definedName name="______day19">#REF!</definedName>
    <definedName name="______day2">#REF!</definedName>
    <definedName name="______day3">#REF!</definedName>
    <definedName name="______day4">#REF!</definedName>
    <definedName name="______day5">#REF!</definedName>
    <definedName name="______day6">#REF!</definedName>
    <definedName name="______day7">#REF!</definedName>
    <definedName name="______day8">#REF!</definedName>
    <definedName name="______day9">#REF!</definedName>
    <definedName name="_____day1">#REF!</definedName>
    <definedName name="_____day10">#REF!</definedName>
    <definedName name="_____day11">#REF!</definedName>
    <definedName name="_____day12">#REF!</definedName>
    <definedName name="_____day13">#REF!</definedName>
    <definedName name="_____day19">#REF!</definedName>
    <definedName name="_____day2">#REF!</definedName>
    <definedName name="_____day3">#REF!</definedName>
    <definedName name="_____day4">#REF!</definedName>
    <definedName name="_____day5">#REF!</definedName>
    <definedName name="_____day6">#REF!</definedName>
    <definedName name="_____day7">#REF!</definedName>
    <definedName name="_____day8">#REF!</definedName>
    <definedName name="_____day9">#REF!</definedName>
    <definedName name="____day1">#REF!</definedName>
    <definedName name="____day10">#REF!</definedName>
    <definedName name="____day11">#REF!</definedName>
    <definedName name="____day12">#REF!</definedName>
    <definedName name="____day13">#REF!</definedName>
    <definedName name="____day19">#REF!</definedName>
    <definedName name="____day2">#REF!</definedName>
    <definedName name="____day3">#REF!</definedName>
    <definedName name="____day4">#REF!</definedName>
    <definedName name="____day5">#REF!</definedName>
    <definedName name="____day6">#REF!</definedName>
    <definedName name="____day7">#REF!</definedName>
    <definedName name="____day8">#REF!</definedName>
    <definedName name="____day9">#REF!</definedName>
    <definedName name="___day1">#REF!</definedName>
    <definedName name="___day10">#REF!</definedName>
    <definedName name="___day11">#REF!</definedName>
    <definedName name="___day12">#REF!</definedName>
    <definedName name="___day13">#REF!</definedName>
    <definedName name="___day19">#REF!</definedName>
    <definedName name="___day2">#REF!</definedName>
    <definedName name="___day3">#REF!</definedName>
    <definedName name="___day4">#REF!</definedName>
    <definedName name="___day5">#REF!</definedName>
    <definedName name="___day6">#REF!</definedName>
    <definedName name="___day7">#REF!</definedName>
    <definedName name="___day8">#REF!</definedName>
    <definedName name="___day9">#REF!</definedName>
    <definedName name="__day1">#REF!</definedName>
    <definedName name="__day10">#REF!</definedName>
    <definedName name="__day11">#REF!</definedName>
    <definedName name="__day12">#REF!</definedName>
    <definedName name="__day13">#REF!</definedName>
    <definedName name="__day19">#REF!</definedName>
    <definedName name="__day2">#REF!</definedName>
    <definedName name="__day3">#REF!</definedName>
    <definedName name="__day4">#REF!</definedName>
    <definedName name="__day5">#REF!</definedName>
    <definedName name="__day6">#REF!</definedName>
    <definedName name="__day7">#REF!</definedName>
    <definedName name="__day8">#REF!</definedName>
    <definedName name="__day9">#REF!</definedName>
    <definedName name="_day1">#REF!</definedName>
    <definedName name="_day10">#REF!</definedName>
    <definedName name="_day11">#REF!</definedName>
    <definedName name="_day12">#REF!</definedName>
    <definedName name="_day13">#REF!</definedName>
    <definedName name="_day19">#REF!</definedName>
    <definedName name="_day2">#REF!</definedName>
    <definedName name="_day20">#REF!</definedName>
    <definedName name="_day3">#REF!</definedName>
    <definedName name="_day4">#REF!</definedName>
    <definedName name="_day5">#REF!</definedName>
    <definedName name="_day6">#REF!</definedName>
    <definedName name="_day7">#REF!</definedName>
    <definedName name="_day8">#REF!</definedName>
    <definedName name="_day9">#REF!</definedName>
    <definedName name="_pr245">#REF!</definedName>
    <definedName name="AV.SP">#REF!</definedName>
    <definedName name="BD">#REF!</definedName>
    <definedName name="cost1">#REF!</definedName>
    <definedName name="cost10">#REF!</definedName>
    <definedName name="cost11">#REF!</definedName>
    <definedName name="cost12">#REF!</definedName>
    <definedName name="cost13">#REF!</definedName>
    <definedName name="cost2">#REF!</definedName>
    <definedName name="cost3">#REF!</definedName>
    <definedName name="cost4">#REF!</definedName>
    <definedName name="cost5">#REF!</definedName>
    <definedName name="cost6">#REF!</definedName>
    <definedName name="cost7">#REF!</definedName>
    <definedName name="cost8">#REF!</definedName>
    <definedName name="cost9">#REF!</definedName>
    <definedName name="ffff">#REF!</definedName>
    <definedName name="HOUR">#REF!</definedName>
    <definedName name="LLOOO">#REF!</definedName>
    <definedName name="ML">#REF!</definedName>
    <definedName name="pr">#REF!</definedName>
    <definedName name="_xlnm.Print_Area" localSheetId="2">ปร.4!$A$1:$J$72</definedName>
    <definedName name="_xlnm.Print_Area" localSheetId="1">ปร.5!$A$1:$F$39</definedName>
    <definedName name="_xlnm.Print_Area" localSheetId="0">ปร.6!$A$1:$E$37</definedName>
    <definedName name="_xlnm.Print_Area">#REF!</definedName>
    <definedName name="PRINT_AREA_MI">#REF!</definedName>
    <definedName name="_xlnm.Print_Titles" localSheetId="2">ปร.4!$1:$6</definedName>
    <definedName name="RC_">#REF!</definedName>
    <definedName name="SP">#REF!</definedName>
    <definedName name="TC">#REF!</definedName>
    <definedName name="TIME">#REF!</definedName>
    <definedName name="ใช่">#REF!</definedName>
    <definedName name="กกกกก">#REF!</definedName>
    <definedName name="คร.">#REF!</definedName>
    <definedName name="งานทั่วไป">[1]ภูมิทัศน์!#REF!</definedName>
    <definedName name="งานบัวเชิงผนัง">[1]ภูมิทัศน์!#REF!</definedName>
    <definedName name="งานประตูหน้าต่าง">[1]ภูมิทัศน์!#REF!</definedName>
    <definedName name="งานผนัง">[1]ภูมิทัศน์!#REF!</definedName>
    <definedName name="งานฝ้าเพดาน">[1]ภูมิทัศน์!#REF!</definedName>
    <definedName name="งานพื้น">[1]ภูมิทัศน์!#REF!</definedName>
    <definedName name="งานสุขภัณฑ์">[1]ภูมิทัศน์!#REF!</definedName>
    <definedName name="งานหลังคา">[1]ภูมิทัศน์!#REF!</definedName>
    <definedName name="จัดสร้าง">#REF!</definedName>
    <definedName name="ดด">#REF!</definedName>
    <definedName name="รร">#REF!</definedName>
    <definedName name="ราคากลางสว่างแดนดิน">#REF!</definedName>
    <definedName name="วววววววว">#REF!</definedName>
    <definedName name="ววววววววว">#REF!</definedName>
    <definedName name="ศาลปกครอง">#REF!</definedName>
    <definedName name="สว่าง">#REF!</definedName>
  </definedNames>
  <calcPr calcId="191029"/>
</workbook>
</file>

<file path=xl/calcChain.xml><?xml version="1.0" encoding="utf-8"?>
<calcChain xmlns="http://schemas.openxmlformats.org/spreadsheetml/2006/main">
  <c r="H52" i="8" l="1"/>
  <c r="F52" i="8"/>
  <c r="H51" i="8"/>
  <c r="F51" i="8"/>
  <c r="I51" i="8" s="1"/>
  <c r="F53" i="8"/>
  <c r="H53" i="8"/>
  <c r="H55" i="8"/>
  <c r="F55" i="8"/>
  <c r="H54" i="8"/>
  <c r="F54" i="8"/>
  <c r="I52" i="8" l="1"/>
  <c r="I54" i="8"/>
  <c r="I53" i="8"/>
  <c r="I55" i="8"/>
  <c r="H58" i="8"/>
  <c r="F58" i="8"/>
  <c r="I58" i="8" l="1"/>
  <c r="H38" i="8" l="1"/>
  <c r="F38" i="8"/>
  <c r="H37" i="8"/>
  <c r="F37" i="8"/>
  <c r="I37" i="8" l="1"/>
  <c r="I38" i="8"/>
  <c r="H35" i="8" l="1"/>
  <c r="F35" i="8"/>
  <c r="H34" i="8"/>
  <c r="F34" i="8"/>
  <c r="H56" i="8"/>
  <c r="F56" i="8"/>
  <c r="H57" i="8"/>
  <c r="F57" i="8"/>
  <c r="H41" i="8"/>
  <c r="F41" i="8"/>
  <c r="H39" i="8"/>
  <c r="F39" i="8"/>
  <c r="H36" i="8"/>
  <c r="E36" i="8"/>
  <c r="F36" i="8" s="1"/>
  <c r="H33" i="8"/>
  <c r="F33" i="8"/>
  <c r="H32" i="8"/>
  <c r="F32" i="8"/>
  <c r="H31" i="8"/>
  <c r="F31" i="8"/>
  <c r="C29" i="8"/>
  <c r="C21" i="8"/>
  <c r="I31" i="8" l="1"/>
  <c r="I39" i="8"/>
  <c r="I35" i="8"/>
  <c r="I34" i="8"/>
  <c r="I56" i="8"/>
  <c r="I36" i="8"/>
  <c r="I32" i="8"/>
  <c r="I41" i="8"/>
  <c r="I57" i="8"/>
  <c r="I33" i="8"/>
  <c r="H14" i="8"/>
  <c r="F14" i="8"/>
  <c r="H30" i="8"/>
  <c r="F30" i="8"/>
  <c r="H29" i="8"/>
  <c r="F29" i="8"/>
  <c r="H21" i="8"/>
  <c r="H20" i="8"/>
  <c r="F20" i="8"/>
  <c r="H18" i="8"/>
  <c r="F18" i="8"/>
  <c r="H12" i="8"/>
  <c r="F12" i="8"/>
  <c r="H11" i="8"/>
  <c r="F11" i="8"/>
  <c r="A2" i="66"/>
  <c r="B9" i="65"/>
  <c r="A5" i="66" s="1"/>
  <c r="B7" i="65"/>
  <c r="A3" i="66" s="1"/>
  <c r="E7" i="65"/>
  <c r="A7" i="65"/>
  <c r="I30" i="8" l="1"/>
  <c r="I29" i="8"/>
  <c r="I14" i="8"/>
  <c r="I18" i="8"/>
  <c r="F21" i="8"/>
  <c r="I21" i="8" s="1"/>
  <c r="I20" i="8"/>
  <c r="I12" i="8"/>
  <c r="I11" i="8"/>
  <c r="H13" i="8"/>
  <c r="F9" i="8"/>
  <c r="F10" i="8"/>
  <c r="F13" i="8"/>
  <c r="H10" i="8"/>
  <c r="H9" i="8"/>
  <c r="I60" i="8" l="1"/>
  <c r="I9" i="8"/>
  <c r="I10" i="8"/>
  <c r="I13" i="8"/>
  <c r="I16" i="8" l="1"/>
  <c r="I62" i="8" s="1"/>
  <c r="C12" i="65" s="1"/>
  <c r="E12" i="65" l="1"/>
  <c r="E19" i="65" s="1"/>
  <c r="E20" i="65" s="1"/>
  <c r="B20" i="65" l="1"/>
  <c r="D13" i="66"/>
  <c r="D17" i="66" s="1"/>
  <c r="B19" i="66" s="1"/>
</calcChain>
</file>

<file path=xl/sharedStrings.xml><?xml version="1.0" encoding="utf-8"?>
<sst xmlns="http://schemas.openxmlformats.org/spreadsheetml/2006/main" count="207" uniqueCount="118">
  <si>
    <t>รายการ</t>
  </si>
  <si>
    <t>ตร.ม.</t>
  </si>
  <si>
    <t>หมายเหตุ</t>
  </si>
  <si>
    <t>ลำดับที่</t>
  </si>
  <si>
    <t>จำนวน</t>
  </si>
  <si>
    <t>หน่วย</t>
  </si>
  <si>
    <t>ราคาหน่วยละ</t>
  </si>
  <si>
    <t>จำนวนเงิน</t>
  </si>
  <si>
    <t>ราคาวัสดุ</t>
  </si>
  <si>
    <t>ค่าแรงงาน</t>
  </si>
  <si>
    <t>รวมค่าวัสดุ
และค่าแรงงาน</t>
  </si>
  <si>
    <t>รวมค่าก่อสร้าง
เป็นเงิน/บาท</t>
  </si>
  <si>
    <t xml:space="preserve">  □</t>
  </si>
  <si>
    <t>ค่าวัสดุและค่าแรงงาน
จำนวนเงิน / บาท</t>
  </si>
  <si>
    <t>FACTOR  F</t>
  </si>
  <si>
    <t>เงื่อนไข</t>
  </si>
  <si>
    <t>สรุป</t>
  </si>
  <si>
    <t>รวมค่าก่อสร้างเป็นเงินทั้งสิ้น</t>
  </si>
  <si>
    <t>**</t>
  </si>
  <si>
    <t>□ ขนาดหรือเนื้อที่อาคาร                     -</t>
  </si>
  <si>
    <t>ตารางเมตร</t>
  </si>
  <si>
    <t>□ เฉลี่ยราคาประมาณ                        -</t>
  </si>
  <si>
    <t>บาท/ตารางเมตร</t>
  </si>
  <si>
    <t xml:space="preserve">  □  หน่วยงานออกแบบแปลนและรายการ           สำนักงานโยธาธิการและผังเมืองจังหวัดสกลนคร</t>
  </si>
  <si>
    <t>ชุด</t>
  </si>
  <si>
    <t>งานรื้อถอน , ขนย้ายวัสดุเดิม</t>
  </si>
  <si>
    <t>- อื่นๆ</t>
  </si>
  <si>
    <t>วัสดุ+ค่าแรง</t>
  </si>
  <si>
    <t>- สวิทซ์</t>
  </si>
  <si>
    <t>ม.</t>
  </si>
  <si>
    <t>- ฝ้าเพดานยิปซั่มบอร์ด หนา 9 มม. ฉาบรอยต่อเรียบ</t>
  </si>
  <si>
    <t>D1</t>
  </si>
  <si>
    <t>รวมค่าวัสดุและค่าแรงงาน ข้อ 1</t>
  </si>
  <si>
    <t>รวมค่าวัสดุและค่าแรงงาน ข้อ 2</t>
  </si>
  <si>
    <t>- เต้ารับคู่</t>
  </si>
  <si>
    <t>- รื้อถอน , ขนย้ายวัสดุเดิม</t>
  </si>
  <si>
    <t>- รื้อถอนฝ้าเพดานเดิม</t>
  </si>
  <si>
    <t>- ตู้ควบคุมระบบไฟฟ้า ชนิด 12 ช่องวงจร</t>
  </si>
  <si>
    <t xml:space="preserve"> อุปกรณ์ครบชุดพร้อมติดตั้ง</t>
  </si>
  <si>
    <t>- โคมไฟฟ้าแบบตะแกรงอลูมิเนียมชนิดฝังฝ้าเพดาน</t>
  </si>
  <si>
    <t>- เบ็ดเตล็ด เช่น เทปพันสาย,กิ๊ป,wire nut,Box ฯลฯ</t>
  </si>
  <si>
    <t>- สายไฟฟ้า THW 1x1.5 Sq.mm.</t>
  </si>
  <si>
    <r>
      <rPr>
        <b/>
        <sz val="14"/>
        <rFont val="TH SarabunPSK"/>
        <family val="2"/>
      </rPr>
      <t>สถานที่ก่อสร้าง</t>
    </r>
    <r>
      <rPr>
        <sz val="14"/>
        <rFont val="TH SarabunPSK"/>
        <family val="2"/>
      </rPr>
      <t xml:space="preserve">  </t>
    </r>
    <r>
      <rPr>
        <b/>
        <sz val="14"/>
        <rFont val="TH SarabunPSK"/>
        <family val="2"/>
      </rPr>
      <t xml:space="preserve"> </t>
    </r>
    <r>
      <rPr>
        <sz val="14"/>
        <rFont val="TH SarabunPSK"/>
        <family val="2"/>
      </rPr>
      <t xml:space="preserve"> ศาลากลางจังหวัดสกลนครชั้น 1 (หลังใหม่)</t>
    </r>
  </si>
  <si>
    <r>
      <t xml:space="preserve">ประมาณการโดย </t>
    </r>
    <r>
      <rPr>
        <sz val="14"/>
        <rFont val="TH SarabunPSK"/>
        <family val="2"/>
      </rPr>
      <t xml:space="preserve"> สำนักงานโยธาธิการและผังเมืองจังหวัดสกลนคร</t>
    </r>
  </si>
  <si>
    <t>D2</t>
  </si>
  <si>
    <t xml:space="preserve">  โครงเคร่าโลหะชุบสังกะสี</t>
  </si>
  <si>
    <t>ตร.ฟ.</t>
  </si>
  <si>
    <t>- ประตูบานเปิดเดี่ยวกระจกเทมเปอร์หนา 10 มม.(พร้อมอุปกรณ์ติดตั้งครบชุด)</t>
  </si>
  <si>
    <t>- ประตูบานเปิดคู่กระจกเทมเปอร์หนา 10 มม.(พร้อมอุปกรณ์ติดตั้งครบชุด)</t>
  </si>
  <si>
    <t xml:space="preserve">  หลอดฟลูออเรสเซนต์ 2 x 36 W  พร้อมอุปกรณ์</t>
  </si>
  <si>
    <t xml:space="preserve"> </t>
  </si>
  <si>
    <t>ประเภทงานอาคาร</t>
  </si>
  <si>
    <t>เหมา</t>
  </si>
  <si>
    <t>รื้อกอง</t>
  </si>
  <si>
    <t xml:space="preserve"> - ตัวอักษรไม้ (สีทอง) ความสูงตัวอักษรไม่น้อยกว่า 7 ซม.</t>
  </si>
  <si>
    <t>W1</t>
  </si>
  <si>
    <t>รื้อขนไป</t>
  </si>
  <si>
    <t>- รื้อถอนโคมไฟฟ้าพร้อมสายไฟ</t>
  </si>
  <si>
    <r>
      <t xml:space="preserve">แบบเลขที่   </t>
    </r>
    <r>
      <rPr>
        <sz val="14"/>
        <rFont val="TH SarabunPSK"/>
        <family val="2"/>
      </rPr>
      <t>ยผจ.สน. 33/2564</t>
    </r>
  </si>
  <si>
    <t>รายการประมาณราคาค่าก่อสร้าง   ซ่อมแซมและปรับปรุงห้องทำงานภายในสำนักงานแรงงานจังหวัดสกลนคร</t>
  </si>
  <si>
    <t xml:space="preserve">  □  ประมาณราคาตามแบบ          ปร.4</t>
  </si>
  <si>
    <t xml:space="preserve">หน่วยงานออกแบบแปลนและรายการ  สำนักงานโยธาธิการและผังเมืองจังหวัดสกลนคร    </t>
  </si>
  <si>
    <r>
      <t>สรุปผล</t>
    </r>
    <r>
      <rPr>
        <sz val="14"/>
        <rFont val="TH SarabunPSK"/>
        <family val="2"/>
      </rPr>
      <t xml:space="preserve"> :</t>
    </r>
  </si>
  <si>
    <r>
      <rPr>
        <b/>
        <sz val="14"/>
        <rFont val="Symbol"/>
        <family val="1"/>
        <charset val="2"/>
      </rPr>
      <t>\</t>
    </r>
    <r>
      <rPr>
        <b/>
        <sz val="14"/>
        <rFont val="TH SarabunPSK"/>
        <family val="2"/>
      </rPr>
      <t xml:space="preserve">  รวมค่าก่อสร้างเป็นเงินทั้งสิ้น</t>
    </r>
  </si>
  <si>
    <t>เจ้าของอาคาร   สำนักงานแรงงานจังหวัดสกลนคร</t>
  </si>
  <si>
    <t>สถานที่ก่อสร้าง    ศาลากลางจังหวัดสกลนครชั้น 1 (หลังใหม่)</t>
  </si>
  <si>
    <t>งานซ่อมแซมและปรับปรุงห้องทำงานภายในสำนักงานแรงงานจังหวัดสกลนคร</t>
  </si>
  <si>
    <t>สำนักงานแรงงานจังหวัดสกลนคร</t>
  </si>
  <si>
    <t>- รื้อถอนผนังภายในพร้อมโครงเคร่าเดิม</t>
  </si>
  <si>
    <t>- รื้อถอนผนังก่ออิฐเดิม</t>
  </si>
  <si>
    <t>- รื้อถอนชุดประตู-หน้าต่างอลูมิเนียมเดิม</t>
  </si>
  <si>
    <t>- ผนังกระจกเทมเปอร์หนา 10 มม. (พร้อมอุปกรณ์ติดตั้งครบชุด)</t>
  </si>
  <si>
    <t>- ผนังกระจกกราสโค๊ต พร้อมสติกเกอร์ตราสัญลักษณ์ สำนักงานแรงงานฯ</t>
  </si>
  <si>
    <t>- รื้อถอนระบบปรับอากาศเดิม (นำกลับมาติดตั้งใหม่)</t>
  </si>
  <si>
    <t xml:space="preserve">   - งานติดตั้งระบบปรับอากาศเดิมพร้อมอุปกรณ์</t>
  </si>
  <si>
    <t>- สายไฟฟ้า THW 1x2.5 Sq.mm.</t>
  </si>
  <si>
    <t>D3</t>
  </si>
  <si>
    <t>D4</t>
  </si>
  <si>
    <t>- ประตูบานเปิดคู่วงกบอลูมิเนียม (พร้อมอุปกรณ์ติดตั้งครบชุด)</t>
  </si>
  <si>
    <t>- ประตูบานเปิดเดี่ยววงกบอลูมิเนียม ช่องแสงติดตาย (พร้อมอุปกรณ์ติดตั้งครบชุด)</t>
  </si>
  <si>
    <t>- ท่อร้อยสายไฟฟ้า PVC ขนาด 3/4"</t>
  </si>
  <si>
    <t>- ตู้ Built In  ตามแบบ</t>
  </si>
  <si>
    <t>- สีอะครีลิค</t>
  </si>
  <si>
    <t>- งานกำจัดปลวกเดินท่อระบบกำจัดปลวก</t>
  </si>
  <si>
    <t>รวมค่าวัสดุและค่าแรงงาน ข้อ 1 - 2</t>
  </si>
  <si>
    <t>- หน้าต่างบานเลื่อนวงกบอลูมิเนียม กระจกใสหนา 5 มม.</t>
  </si>
  <si>
    <t>- ผนังโครงไม้กรุไม้อัดผิวลามิเนต ตามแบบ (ทาน้ำยากำจัดปลวกโครงไม้และไม้อัด)</t>
  </si>
  <si>
    <t>งานซ่อมแซมและปรับปรุงห้องทำงานภายใน</t>
  </si>
  <si>
    <t>ท่อน</t>
  </si>
  <si>
    <t xml:space="preserve">  - ปูกระเบื้องแกนนิตโต้ ขนาด 60x60 ซม.</t>
  </si>
  <si>
    <r>
      <rPr>
        <b/>
        <sz val="14"/>
        <rFont val="TH SarabunPSK"/>
        <family val="2"/>
      </rPr>
      <t>รายการราคากลางค่าก่อสร้าง</t>
    </r>
    <r>
      <rPr>
        <sz val="14"/>
        <rFont val="TH SarabunPSK"/>
        <family val="2"/>
      </rPr>
      <t xml:space="preserve">     ซ่อมแซมและปรับปรุงห้องทำงานภายในสำนักงานแรงงานจังหวัดสกลนคร</t>
    </r>
  </si>
  <si>
    <t>กำหนดราคากลางเมื่อวันที่ 26 เมษายน 2567</t>
  </si>
  <si>
    <t>ลงชื่อ.........................................................ประธานกรรมการ</t>
  </si>
  <si>
    <t xml:space="preserve">          (นายปริญญา   ศรีประเสริฐ)</t>
  </si>
  <si>
    <t xml:space="preserve">     นักวิชาการแรงงานชำนาญการพิเศษ</t>
  </si>
  <si>
    <t>ลงชื่อ....................................................กรรมการ</t>
  </si>
  <si>
    <t xml:space="preserve">     (นายอรรถพร  จันดาพันธ์)</t>
  </si>
  <si>
    <t xml:space="preserve">     เจ้าพนักงานพัฒนาสังคมชำนาญงาน</t>
  </si>
  <si>
    <t>ลงชื่อ.........................................................กรรมการ</t>
  </si>
  <si>
    <t xml:space="preserve">           (นายภาณุวัฒน์  วรีฤทธิ์)</t>
  </si>
  <si>
    <t xml:space="preserve">           นายช่างโยธาปฏิบัติงาน</t>
  </si>
  <si>
    <t>ลงชื่อ.....................................................กรรมการ</t>
  </si>
  <si>
    <t xml:space="preserve">              (นางพาเจริญ  คำชมภู)</t>
  </si>
  <si>
    <t xml:space="preserve">               พนักงานธุรการ ส. 4</t>
  </si>
  <si>
    <t>โดยคณะกรรมการจัดทำแบบรูปรายการงานก่อสร้างและคณะกรรมการกำหนดราคากลาง</t>
  </si>
  <si>
    <t>สรุปผลการจัดทำราคากลางค่าก่อสร้าง</t>
  </si>
  <si>
    <t>ส่วนราชการ              คณะกรรมการจัดทำแบบรูปรายการงานก่อสร้างและคณะกรรมการกำหนดราคากลาง</t>
  </si>
  <si>
    <t>(นายปริญญา  ศรีประเสริฐ)</t>
  </si>
  <si>
    <t xml:space="preserve">                                                                                          ประธานคณะกรรมการ</t>
  </si>
  <si>
    <t>นักวิชาการแรงงานชำนาญการพิเศษ</t>
  </si>
  <si>
    <t xml:space="preserve">                                                                                          กรรมการ</t>
  </si>
  <si>
    <t>(นายอรรถพร  จันทพันธ์)</t>
  </si>
  <si>
    <t>เจ้าพนักงานพัฒนาสังคมชำนาญงาน</t>
  </si>
  <si>
    <t>(นายภาณุวัฒน์  วรีฤทธิ์)</t>
  </si>
  <si>
    <t>นายช่างโยธาปฏิบัติงาน</t>
  </si>
  <si>
    <t>(นางพาเจริญ  คำชมภู)</t>
  </si>
  <si>
    <t>พนักงานธุรการ ส. 4</t>
  </si>
  <si>
    <t>รายการราคากลางค่าก่อสร้าง       ซ่อมแซมและปรับปรุงห้องทำงานภายในสำนักงานแรงงานจังหวัดสกลนคร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</si>
</sst>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8" formatCode="&quot;$&quot;#,##0.00_);[Red]\(&quot;$&quot;#,##0.00\)"/>
    <numFmt numFmtId="43" formatCode="_(* #,##0.00_);_(* \(#,##0.00\);_(* &quot;-&quot;??_);_(@_)"/>
    <numFmt numFmtId="187" formatCode="_-&quot;฿&quot;* #,##0_-;\-&quot;฿&quot;* #,##0_-;_-&quot;฿&quot;* &quot;-&quot;_-;_-@_-"/>
    <numFmt numFmtId="188" formatCode="_-* #,##0_-;\-* #,##0_-;_-* &quot;-&quot;_-;_-@_-"/>
    <numFmt numFmtId="189" formatCode="_-* #,##0.00_-;\-* #,##0.00_-;_-* &quot;-&quot;??_-;_-@_-"/>
    <numFmt numFmtId="190" formatCode="General_)"/>
    <numFmt numFmtId="191" formatCode="#,##0.000000&quot; &quot;"/>
    <numFmt numFmtId="192" formatCode="dd\-mm\-yy"/>
    <numFmt numFmtId="193" formatCode="#,###&quot;   &quot;"/>
    <numFmt numFmtId="194" formatCode="&quot;฿&quot;\t#,##0_);\(&quot;฿&quot;\t#,##0\)"/>
    <numFmt numFmtId="195" formatCode="\t0.00E+00"/>
    <numFmt numFmtId="196" formatCode="#,##0.0_);\(#,##0.0\)"/>
    <numFmt numFmtId="197" formatCode="_(&quot;$&quot;* #,##0.000_);_(&quot;$&quot;* \(#,##0.000\);_(&quot;$&quot;* &quot;-&quot;??_);_(@_)"/>
    <numFmt numFmtId="198" formatCode="0.0&quot;  &quot;"/>
    <numFmt numFmtId="199" formatCode="_-* #,##0.00000_-;\-* #,##0.00000_-;_-* &quot;-&quot;?????_-;_-@_-"/>
    <numFmt numFmtId="200" formatCode="m/d/yy\ hh:mm"/>
    <numFmt numFmtId="201" formatCode="_(&quot;$&quot;* #,##0.0000_);_(&quot;$&quot;* \(#,##0.0000\);_(&quot;$&quot;* &quot;-&quot;??_);_(@_)"/>
    <numFmt numFmtId="202" formatCode="#,###"/>
    <numFmt numFmtId="203" formatCode="_-* #,##0_-;\-* #,##0_-;_-* &quot;-&quot;??_-;_-@_-"/>
    <numFmt numFmtId="204" formatCode="[$-187041E]&quot;ประมาณราคาเมื่อวันที่  &quot;d\ &quot;  เดือน &quot;mmmm\ &quot;  พ.ศ. &quot;yyyy;@"/>
    <numFmt numFmtId="205" formatCode="_-* #,##0.00_-;\-* #,##0.00_-;_-* &quot;-&quot;_-;_-@_-"/>
    <numFmt numFmtId="206" formatCode="\ว\ว\/\ด\ด\/\ป\ป"/>
    <numFmt numFmtId="207" formatCode="#,###&quot;  &quot;"/>
    <numFmt numFmtId="208" formatCode="&quot;ประเภท     &quot;#,###&quot; &quot;"/>
    <numFmt numFmtId="209" formatCode="&quot;จำนวน  &quot;##,###&quot;  แผ่น&quot;"/>
    <numFmt numFmtId="210" formatCode="_-* #,##0.0000_-;\-* #,##0.0000_-;_-* &quot;-&quot;_-;_-@_-"/>
    <numFmt numFmtId="211" formatCode="&quot;เงินล่วงหน้าจ่าย….……                   &quot;0.00\ &quot;%&quot;"/>
    <numFmt numFmtId="212" formatCode="&quot;เงินประกันผลงานหัก..…                 &quot;0.00\ &quot;%&quot;"/>
    <numFmt numFmtId="213" formatCode="&quot;ดอกเบี้ยเงินกู้……….…..                   &quot;0.00\ &quot;%&quot;"/>
    <numFmt numFmtId="214" formatCode="&quot;ค่าภาษีมูลค่าเพิ่ม………                   &quot;0.00\ &quot;%&quot;"/>
    <numFmt numFmtId="215" formatCode="&quot;□ ขนาดหรือเนื้อที่อาคาร                &quot;#,###&quot; &quot;"/>
    <numFmt numFmtId="216" formatCode="#,###&quot;   ตารางเมตร  &quot;"/>
    <numFmt numFmtId="217" formatCode="&quot;เฉลี่ยราคาประมาณ                           &quot;#,###&quot; &quot;"/>
    <numFmt numFmtId="218" formatCode="&quot;□ เฉลี่ยราคาประมาณ                   &quot;#,###&quot; &quot;"/>
    <numFmt numFmtId="219" formatCode="_-* #,##0.0_-;\-* #,##0.0_-;_-* &quot;-&quot;_-;_-@_-"/>
    <numFmt numFmtId="220" formatCode="#,##0;[Red]#,##0"/>
    <numFmt numFmtId="221" formatCode="#,##0.00_ ;\-#,##0.00\ "/>
    <numFmt numFmtId="222" formatCode="&quot;จำนวน &quot;#,###,###&quot; งาน เป็นเงินประมาณ &quot;"/>
    <numFmt numFmtId="223" formatCode="&quot;จำนวน &quot;#,###,###&quot; หลัง เป็นเงินประมาณ &quot;"/>
  </numFmts>
  <fonts count="72"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2"/>
      <charset val="222"/>
    </font>
    <font>
      <sz val="16"/>
      <color theme="1"/>
      <name val="AngsanaUPC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sz val="14"/>
      <name val="TH SarabunPSK"/>
      <family val="2"/>
    </font>
    <font>
      <sz val="14"/>
      <name val="SV Rojchana"/>
    </font>
    <font>
      <sz val="10"/>
      <name val="Helv"/>
      <family val="2"/>
    </font>
    <font>
      <sz val="16"/>
      <name val="DilleniaUPC"/>
      <family val="1"/>
      <charset val="222"/>
    </font>
    <font>
      <sz val="11"/>
      <name val="?? ?????"/>
      <family val="3"/>
      <charset val="255"/>
    </font>
    <font>
      <sz val="11"/>
      <name val="??"/>
      <family val="1"/>
    </font>
    <font>
      <sz val="12"/>
      <name val="Helv"/>
      <family val="2"/>
    </font>
    <font>
      <sz val="10"/>
      <name val="Arial"/>
      <family val="2"/>
    </font>
    <font>
      <b/>
      <sz val="14"/>
      <name val="Angsana New"/>
      <family val="1"/>
      <charset val="222"/>
    </font>
    <font>
      <b/>
      <i/>
      <sz val="24"/>
      <color indexed="49"/>
      <name val="Arial Narrow"/>
      <family val="2"/>
    </font>
    <font>
      <sz val="12"/>
      <name val="Times New Roman"/>
      <family val="1"/>
    </font>
    <font>
      <sz val="12"/>
      <name val="????"/>
      <charset val="136"/>
    </font>
    <font>
      <sz val="14"/>
      <name val="Cordia New"/>
      <family val="2"/>
    </font>
    <font>
      <sz val="10"/>
      <color indexed="8"/>
      <name val="Arial"/>
      <family val="2"/>
    </font>
    <font>
      <b/>
      <sz val="14"/>
      <name val="AngsanaUPC"/>
      <family val="1"/>
      <charset val="222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4"/>
      <name val="Cordia New"/>
      <family val="3"/>
    </font>
    <font>
      <b/>
      <i/>
      <sz val="18"/>
      <color indexed="28"/>
      <name val="AngsanaUPC"/>
      <family val="1"/>
    </font>
    <font>
      <sz val="16"/>
      <name val="Cordia New"/>
      <family val="2"/>
    </font>
    <font>
      <sz val="14"/>
      <name val="SV Rojchana"/>
      <charset val="222"/>
    </font>
    <font>
      <sz val="16"/>
      <name val="Dilleni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4"/>
      <name val="AngsanaUPC"/>
      <family val="1"/>
    </font>
    <font>
      <u/>
      <sz val="10"/>
      <color indexed="12"/>
      <name val="Arial"/>
      <family val="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4"/>
      <name val="Cordia New"/>
      <family val="2"/>
    </font>
    <font>
      <sz val="10"/>
      <name val="Arial"/>
      <family val="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4"/>
      <name val="Cordia New"/>
      <family val="2"/>
    </font>
    <font>
      <b/>
      <sz val="18"/>
      <color indexed="62"/>
      <name val="Tahoma"/>
      <family val="2"/>
      <charset val="222"/>
    </font>
    <font>
      <sz val="11"/>
      <color indexed="62"/>
      <name val="Calibri"/>
      <family val="2"/>
      <charset val="222"/>
    </font>
    <font>
      <sz val="10"/>
      <name val="Arial"/>
      <family val="2"/>
    </font>
    <font>
      <b/>
      <sz val="14"/>
      <name val="TH SarabunPSK"/>
      <family val="2"/>
    </font>
    <font>
      <u/>
      <sz val="14"/>
      <color theme="10"/>
      <name val="Cordia New"/>
      <family val="2"/>
    </font>
    <font>
      <sz val="14"/>
      <name val="CordiaUPC"/>
      <family val="2"/>
      <charset val="222"/>
    </font>
    <font>
      <sz val="10"/>
      <name val="Helv"/>
    </font>
    <font>
      <sz val="12"/>
      <name val="TH SarabunPSK"/>
      <family val="2"/>
    </font>
    <font>
      <sz val="10"/>
      <name val="MS Sans Serif"/>
      <family val="2"/>
      <charset val="222"/>
    </font>
    <font>
      <b/>
      <sz val="14"/>
      <name val="Symbol"/>
      <family val="1"/>
      <charset val="2"/>
    </font>
    <font>
      <sz val="13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  <charset val="222"/>
    </font>
    <font>
      <sz val="6"/>
      <name val="TH SarabunPSK"/>
      <family val="2"/>
      <charset val="222"/>
    </font>
    <font>
      <b/>
      <sz val="14"/>
      <name val="TH SarabunPSK"/>
      <family val="2"/>
      <charset val="222"/>
    </font>
    <font>
      <b/>
      <sz val="13"/>
      <name val="TH SarabunPSK"/>
      <family val="2"/>
      <charset val="222"/>
    </font>
    <font>
      <sz val="9"/>
      <name val="Times New Roman"/>
      <family val="1"/>
      <charset val="222"/>
    </font>
    <font>
      <u/>
      <sz val="14"/>
      <name val="TH SarabunPSK"/>
      <family val="2"/>
      <charset val="222"/>
    </font>
    <font>
      <sz val="12"/>
      <name val="TH SarabunPSK"/>
      <family val="2"/>
      <charset val="222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5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4">
    <xf numFmtId="0" fontId="0" fillId="0" borderId="0"/>
    <xf numFmtId="0" fontId="4" fillId="0" borderId="0"/>
    <xf numFmtId="190" fontId="4" fillId="0" borderId="0" applyFont="0" applyFill="0" applyBorder="0" applyAlignment="0" applyProtection="0"/>
    <xf numFmtId="0" fontId="6" fillId="0" borderId="0">
      <alignment vertical="center"/>
    </xf>
    <xf numFmtId="190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4" fontId="7" fillId="0" borderId="0" applyFont="0" applyFill="0" applyBorder="0" applyAlignment="0" applyProtection="0"/>
    <xf numFmtId="194" fontId="8" fillId="0" borderId="0" applyFont="0" applyFill="0" applyBorder="0" applyAlignment="0" applyProtection="0"/>
    <xf numFmtId="195" fontId="8" fillId="0" borderId="0" applyFont="0" applyFill="0" applyBorder="0" applyAlignment="0" applyProtection="0"/>
    <xf numFmtId="193" fontId="4" fillId="0" borderId="0" applyFont="0" applyFill="0" applyBorder="0" applyAlignment="0" applyProtection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10" fillId="0" borderId="0"/>
    <xf numFmtId="0" fontId="11" fillId="0" borderId="0"/>
    <xf numFmtId="9" fontId="12" fillId="2" borderId="0"/>
    <xf numFmtId="0" fontId="13" fillId="0" borderId="4" applyNumberFormat="0" applyFont="0" applyBorder="0" applyAlignment="0" applyProtection="0"/>
    <xf numFmtId="0" fontId="14" fillId="3" borderId="5">
      <alignment horizontal="centerContinuous" vertical="top"/>
    </xf>
    <xf numFmtId="0" fontId="12" fillId="0" borderId="0" applyFill="0" applyBorder="0" applyAlignment="0"/>
    <xf numFmtId="196" fontId="7" fillId="0" borderId="0" applyFill="0" applyBorder="0" applyAlignment="0"/>
    <xf numFmtId="0" fontId="15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97" fontId="4" fillId="0" borderId="0" applyFill="0" applyBorder="0" applyAlignment="0"/>
    <xf numFmtId="198" fontId="8" fillId="0" borderId="0" applyFill="0" applyBorder="0" applyAlignment="0"/>
    <xf numFmtId="196" fontId="7" fillId="0" borderId="0" applyFill="0" applyBorder="0" applyAlignment="0"/>
    <xf numFmtId="197" fontId="4" fillId="0" borderId="0" applyFont="0" applyFill="0" applyBorder="0" applyAlignment="0" applyProtection="0"/>
    <xf numFmtId="189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0" fontId="14" fillId="3" borderId="5">
      <alignment horizontal="centerContinuous" vertical="top"/>
    </xf>
    <xf numFmtId="196" fontId="7" fillId="0" borderId="0" applyFont="0" applyFill="0" applyBorder="0" applyAlignment="0" applyProtection="0"/>
    <xf numFmtId="14" fontId="18" fillId="0" borderId="0" applyFill="0" applyBorder="0" applyAlignment="0"/>
    <xf numFmtId="15" fontId="19" fillId="4" borderId="0">
      <alignment horizontal="centerContinuous"/>
    </xf>
    <xf numFmtId="197" fontId="4" fillId="0" borderId="0" applyFill="0" applyBorder="0" applyAlignment="0"/>
    <xf numFmtId="196" fontId="7" fillId="0" borderId="0" applyFill="0" applyBorder="0" applyAlignment="0"/>
    <xf numFmtId="197" fontId="4" fillId="0" borderId="0" applyFill="0" applyBorder="0" applyAlignment="0"/>
    <xf numFmtId="198" fontId="8" fillId="0" borderId="0" applyFill="0" applyBorder="0" applyAlignment="0"/>
    <xf numFmtId="196" fontId="7" fillId="0" borderId="0" applyFill="0" applyBorder="0" applyAlignment="0"/>
    <xf numFmtId="38" fontId="20" fillId="3" borderId="0" applyNumberFormat="0" applyBorder="0" applyAlignment="0" applyProtection="0"/>
    <xf numFmtId="0" fontId="21" fillId="0" borderId="10" applyNumberFormat="0" applyAlignment="0" applyProtection="0">
      <alignment horizontal="left" vertical="center"/>
    </xf>
    <xf numFmtId="0" fontId="21" fillId="0" borderId="2">
      <alignment horizontal="left" vertical="center"/>
    </xf>
    <xf numFmtId="10" fontId="20" fillId="5" borderId="3" applyNumberFormat="0" applyBorder="0" applyAlignment="0" applyProtection="0"/>
    <xf numFmtId="197" fontId="4" fillId="0" borderId="0" applyFill="0" applyBorder="0" applyAlignment="0"/>
    <xf numFmtId="196" fontId="7" fillId="0" borderId="0" applyFill="0" applyBorder="0" applyAlignment="0"/>
    <xf numFmtId="197" fontId="4" fillId="0" borderId="0" applyFill="0" applyBorder="0" applyAlignment="0"/>
    <xf numFmtId="198" fontId="8" fillId="0" borderId="0" applyFill="0" applyBorder="0" applyAlignment="0"/>
    <xf numFmtId="196" fontId="7" fillId="0" borderId="0" applyFill="0" applyBorder="0" applyAlignment="0"/>
    <xf numFmtId="37" fontId="22" fillId="0" borderId="0"/>
    <xf numFmtId="199" fontId="4" fillId="0" borderId="0"/>
    <xf numFmtId="0" fontId="3" fillId="0" borderId="0"/>
    <xf numFmtId="0" fontId="3" fillId="0" borderId="0"/>
    <xf numFmtId="0" fontId="23" fillId="0" borderId="0" applyFont="0" applyFill="0" applyBorder="0" applyAlignment="0" applyProtection="0"/>
    <xf numFmtId="197" fontId="4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12" fillId="0" borderId="0" applyFont="0" applyFill="0" applyBorder="0" applyAlignment="0" applyProtection="0"/>
    <xf numFmtId="197" fontId="4" fillId="0" borderId="0" applyFill="0" applyBorder="0" applyAlignment="0"/>
    <xf numFmtId="196" fontId="7" fillId="0" borderId="0" applyFill="0" applyBorder="0" applyAlignment="0"/>
    <xf numFmtId="197" fontId="4" fillId="0" borderId="0" applyFill="0" applyBorder="0" applyAlignment="0"/>
    <xf numFmtId="198" fontId="8" fillId="0" borderId="0" applyFill="0" applyBorder="0" applyAlignment="0"/>
    <xf numFmtId="196" fontId="7" fillId="0" borderId="0" applyFill="0" applyBorder="0" applyAlignment="0"/>
    <xf numFmtId="0" fontId="24" fillId="2" borderId="0"/>
    <xf numFmtId="49" fontId="18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200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189" fontId="17" fillId="0" borderId="0" applyFont="0" applyFill="0" applyBorder="0" applyAlignment="0" applyProtection="0"/>
    <xf numFmtId="0" fontId="4" fillId="0" borderId="0"/>
    <xf numFmtId="0" fontId="12" fillId="0" borderId="0"/>
    <xf numFmtId="0" fontId="17" fillId="0" borderId="0"/>
    <xf numFmtId="202" fontId="4" fillId="0" borderId="0" applyFont="0" applyFill="0" applyBorder="0" applyAlignment="0" applyProtection="0"/>
    <xf numFmtId="0" fontId="4" fillId="0" borderId="0"/>
    <xf numFmtId="189" fontId="3" fillId="0" borderId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5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198" fontId="27" fillId="0" borderId="0" applyFill="0" applyBorder="0" applyAlignment="0"/>
    <xf numFmtId="198" fontId="27" fillId="0" borderId="0" applyFill="0" applyBorder="0" applyAlignment="0"/>
    <xf numFmtId="198" fontId="27" fillId="0" borderId="0" applyFill="0" applyBorder="0" applyAlignment="0"/>
    <xf numFmtId="198" fontId="27" fillId="0" borderId="0" applyFill="0" applyBorder="0" applyAlignment="0"/>
    <xf numFmtId="198" fontId="27" fillId="0" borderId="0" applyFill="0" applyBorder="0" applyAlignment="0"/>
    <xf numFmtId="198" fontId="27" fillId="0" borderId="0" applyFill="0" applyBorder="0" applyAlignment="0"/>
    <xf numFmtId="206" fontId="27" fillId="0" borderId="0" applyFont="0" applyFill="0" applyBorder="0" applyAlignment="0" applyProtection="0"/>
    <xf numFmtId="206" fontId="27" fillId="0" borderId="0" applyFont="0" applyFill="0" applyBorder="0" applyAlignment="0" applyProtection="0"/>
    <xf numFmtId="206" fontId="27" fillId="0" borderId="0" applyFont="0" applyFill="0" applyBorder="0" applyAlignment="0" applyProtection="0"/>
    <xf numFmtId="206" fontId="27" fillId="0" borderId="0" applyFont="0" applyFill="0" applyBorder="0" applyAlignment="0" applyProtection="0"/>
    <xf numFmtId="206" fontId="27" fillId="0" borderId="0" applyFont="0" applyFill="0" applyBorder="0" applyAlignment="0" applyProtection="0"/>
    <xf numFmtId="206" fontId="27" fillId="0" borderId="0" applyFont="0" applyFill="0" applyBorder="0" applyAlignment="0" applyProtection="0"/>
    <xf numFmtId="205" fontId="30" fillId="0" borderId="0" applyFont="0" applyFill="0" applyBorder="0" applyAlignment="0" applyProtection="0"/>
    <xf numFmtId="18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198" fontId="27" fillId="0" borderId="0" applyFill="0" applyBorder="0" applyAlignment="0"/>
    <xf numFmtId="198" fontId="27" fillId="0" borderId="0" applyFill="0" applyBorder="0" applyAlignment="0"/>
    <xf numFmtId="198" fontId="27" fillId="0" borderId="0" applyFill="0" applyBorder="0" applyAlignment="0"/>
    <xf numFmtId="198" fontId="27" fillId="0" borderId="0" applyFill="0" applyBorder="0" applyAlignment="0"/>
    <xf numFmtId="198" fontId="27" fillId="0" borderId="0" applyFill="0" applyBorder="0" applyAlignment="0"/>
    <xf numFmtId="198" fontId="27" fillId="0" borderId="0" applyFill="0" applyBorder="0" applyAlignment="0"/>
    <xf numFmtId="0" fontId="31" fillId="0" borderId="0" applyNumberFormat="0" applyFill="0" applyBorder="0" applyAlignment="0" applyProtection="0">
      <alignment vertical="top"/>
      <protection locked="0"/>
    </xf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198" fontId="27" fillId="0" borderId="0" applyFill="0" applyBorder="0" applyAlignment="0"/>
    <xf numFmtId="198" fontId="27" fillId="0" borderId="0" applyFill="0" applyBorder="0" applyAlignment="0"/>
    <xf numFmtId="198" fontId="27" fillId="0" borderId="0" applyFill="0" applyBorder="0" applyAlignment="0"/>
    <xf numFmtId="198" fontId="27" fillId="0" borderId="0" applyFill="0" applyBorder="0" applyAlignment="0"/>
    <xf numFmtId="198" fontId="27" fillId="0" borderId="0" applyFill="0" applyBorder="0" applyAlignment="0"/>
    <xf numFmtId="198" fontId="27" fillId="0" borderId="0" applyFill="0" applyBorder="0" applyAlignment="0"/>
    <xf numFmtId="0" fontId="17" fillId="0" borderId="0"/>
    <xf numFmtId="0" fontId="17" fillId="0" borderId="0"/>
    <xf numFmtId="9" fontId="12" fillId="0" borderId="0" applyFont="0" applyFill="0" applyBorder="0" applyAlignment="0" applyProtection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206" fontId="27" fillId="0" borderId="0" applyFill="0" applyBorder="0" applyAlignment="0"/>
    <xf numFmtId="198" fontId="27" fillId="0" borderId="0" applyFill="0" applyBorder="0" applyAlignment="0"/>
    <xf numFmtId="198" fontId="27" fillId="0" borderId="0" applyFill="0" applyBorder="0" applyAlignment="0"/>
    <xf numFmtId="198" fontId="27" fillId="0" borderId="0" applyFill="0" applyBorder="0" applyAlignment="0"/>
    <xf numFmtId="198" fontId="27" fillId="0" borderId="0" applyFill="0" applyBorder="0" applyAlignment="0"/>
    <xf numFmtId="198" fontId="27" fillId="0" borderId="0" applyFill="0" applyBorder="0" applyAlignment="0"/>
    <xf numFmtId="198" fontId="27" fillId="0" borderId="0" applyFill="0" applyBorder="0" applyAlignment="0"/>
    <xf numFmtId="0" fontId="12" fillId="0" borderId="0"/>
    <xf numFmtId="0" fontId="32" fillId="20" borderId="12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21" borderId="13" applyNumberFormat="0" applyAlignment="0" applyProtection="0"/>
    <xf numFmtId="0" fontId="37" fillId="0" borderId="14" applyNumberFormat="0" applyFill="0" applyAlignment="0" applyProtection="0"/>
    <xf numFmtId="0" fontId="38" fillId="8" borderId="0" applyNumberFormat="0" applyBorder="0" applyAlignment="0" applyProtection="0"/>
    <xf numFmtId="0" fontId="39" fillId="11" borderId="12" applyNumberFormat="0" applyAlignment="0" applyProtection="0"/>
    <xf numFmtId="0" fontId="40" fillId="22" borderId="0" applyNumberFormat="0" applyBorder="0" applyAlignment="0" applyProtection="0"/>
    <xf numFmtId="0" fontId="41" fillId="0" borderId="15" applyNumberFormat="0" applyFill="0" applyAlignment="0" applyProtection="0"/>
    <xf numFmtId="0" fontId="42" fillId="7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26" borderId="0" applyNumberFormat="0" applyBorder="0" applyAlignment="0" applyProtection="0"/>
    <xf numFmtId="0" fontId="43" fillId="20" borderId="16" applyNumberFormat="0" applyAlignment="0" applyProtection="0"/>
    <xf numFmtId="0" fontId="12" fillId="27" borderId="17" applyNumberFormat="0" applyFont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/>
    <xf numFmtId="189" fontId="47" fillId="0" borderId="0" applyFont="0" applyFill="0" applyBorder="0" applyAlignment="0" applyProtection="0"/>
    <xf numFmtId="189" fontId="48" fillId="0" borderId="0" applyFont="0" applyFill="0" applyBorder="0" applyAlignment="0" applyProtection="0"/>
    <xf numFmtId="0" fontId="48" fillId="0" borderId="0"/>
    <xf numFmtId="0" fontId="28" fillId="28" borderId="0" applyNumberFormat="0" applyBorder="0" applyAlignment="0" applyProtection="0"/>
    <xf numFmtId="0" fontId="28" fillId="11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20" borderId="0" applyNumberFormat="0" applyBorder="0" applyAlignment="0" applyProtection="0"/>
    <xf numFmtId="0" fontId="28" fillId="13" borderId="0" applyNumberFormat="0" applyBorder="0" applyAlignment="0" applyProtection="0"/>
    <xf numFmtId="0" fontId="28" fillId="22" borderId="0" applyNumberFormat="0" applyBorder="0" applyAlignment="0" applyProtection="0"/>
    <xf numFmtId="0" fontId="28" fillId="20" borderId="0" applyNumberFormat="0" applyBorder="0" applyAlignment="0" applyProtection="0"/>
    <xf numFmtId="0" fontId="28" fillId="12" borderId="0" applyNumberFormat="0" applyBorder="0" applyAlignment="0" applyProtection="0"/>
    <xf numFmtId="0" fontId="28" fillId="11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22" borderId="0" applyNumberFormat="0" applyBorder="0" applyAlignment="0" applyProtection="0"/>
    <xf numFmtId="0" fontId="29" fillId="20" borderId="0" applyNumberFormat="0" applyBorder="0" applyAlignment="0" applyProtection="0"/>
    <xf numFmtId="0" fontId="29" fillId="18" borderId="0" applyNumberFormat="0" applyBorder="0" applyAlignment="0" applyProtection="0"/>
    <xf numFmtId="0" fontId="29" fillId="11" borderId="0" applyNumberFormat="0" applyBorder="0" applyAlignment="0" applyProtection="0"/>
    <xf numFmtId="0" fontId="29" fillId="18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29" fillId="18" borderId="0" applyNumberFormat="0" applyBorder="0" applyAlignment="0" applyProtection="0"/>
    <xf numFmtId="0" fontId="29" fillId="26" borderId="0" applyNumberFormat="0" applyBorder="0" applyAlignment="0" applyProtection="0"/>
    <xf numFmtId="0" fontId="42" fillId="7" borderId="0" applyNumberFormat="0" applyBorder="0" applyAlignment="0" applyProtection="0"/>
    <xf numFmtId="0" fontId="32" fillId="28" borderId="21" applyNumberFormat="0" applyAlignment="0" applyProtection="0"/>
    <xf numFmtId="0" fontId="36" fillId="21" borderId="13" applyNumberFormat="0" applyAlignment="0" applyProtection="0"/>
    <xf numFmtId="0" fontId="34" fillId="0" borderId="0" applyNumberFormat="0" applyFill="0" applyBorder="0" applyAlignment="0" applyProtection="0"/>
    <xf numFmtId="0" fontId="38" fillId="8" borderId="0" applyNumberFormat="0" applyBorder="0" applyAlignment="0" applyProtection="0"/>
    <xf numFmtId="0" fontId="49" fillId="0" borderId="22" applyNumberFormat="0" applyFill="0" applyAlignment="0" applyProtection="0"/>
    <xf numFmtId="0" fontId="50" fillId="0" borderId="19" applyNumberFormat="0" applyFill="0" applyAlignment="0" applyProtection="0"/>
    <xf numFmtId="0" fontId="51" fillId="0" borderId="23" applyNumberFormat="0" applyFill="0" applyAlignment="0" applyProtection="0"/>
    <xf numFmtId="0" fontId="51" fillId="0" borderId="0" applyNumberFormat="0" applyFill="0" applyBorder="0" applyAlignment="0" applyProtection="0"/>
    <xf numFmtId="0" fontId="39" fillId="11" borderId="21" applyNumberFormat="0" applyAlignment="0" applyProtection="0"/>
    <xf numFmtId="0" fontId="37" fillId="0" borderId="14" applyNumberFormat="0" applyFill="0" applyAlignment="0" applyProtection="0"/>
    <xf numFmtId="0" fontId="40" fillId="22" borderId="0" applyNumberFormat="0" applyBorder="0" applyAlignment="0" applyProtection="0"/>
    <xf numFmtId="0" fontId="52" fillId="27" borderId="24" applyNumberFormat="0" applyFont="0" applyAlignment="0" applyProtection="0"/>
    <xf numFmtId="0" fontId="43" fillId="28" borderId="25" applyNumberFormat="0" applyAlignment="0" applyProtection="0"/>
    <xf numFmtId="0" fontId="53" fillId="0" borderId="0" applyNumberFormat="0" applyFill="0" applyBorder="0" applyAlignment="0" applyProtection="0"/>
    <xf numFmtId="0" fontId="41" fillId="0" borderId="26" applyNumberFormat="0" applyFill="0" applyAlignment="0" applyProtection="0"/>
    <xf numFmtId="0" fontId="33" fillId="0" borderId="0" applyNumberFormat="0" applyFill="0" applyBorder="0" applyAlignment="0" applyProtection="0"/>
    <xf numFmtId="189" fontId="52" fillId="0" borderId="0" applyFont="0" applyFill="0" applyBorder="0" applyAlignment="0" applyProtection="0"/>
    <xf numFmtId="0" fontId="17" fillId="0" borderId="0"/>
    <xf numFmtId="0" fontId="17" fillId="0" borderId="0"/>
    <xf numFmtId="0" fontId="12" fillId="0" borderId="0"/>
    <xf numFmtId="189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189" fontId="25" fillId="0" borderId="0" applyFont="0" applyFill="0" applyBorder="0" applyAlignment="0" applyProtection="0"/>
    <xf numFmtId="0" fontId="25" fillId="0" borderId="0"/>
    <xf numFmtId="189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0" fontId="54" fillId="11" borderId="21" applyNumberFormat="0" applyAlignment="0" applyProtection="0"/>
    <xf numFmtId="189" fontId="55" fillId="0" borderId="0" applyFont="0" applyFill="0" applyBorder="0" applyAlignment="0" applyProtection="0"/>
    <xf numFmtId="0" fontId="55" fillId="0" borderId="0"/>
    <xf numFmtId="0" fontId="17" fillId="0" borderId="0"/>
    <xf numFmtId="0" fontId="17" fillId="0" borderId="0"/>
    <xf numFmtId="189" fontId="12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188" fontId="58" fillId="0" borderId="0" applyFont="0" applyFill="0" applyBorder="0" applyAlignment="0" applyProtection="0"/>
    <xf numFmtId="189" fontId="4" fillId="0" borderId="0" applyFont="0" applyFill="0" applyBorder="0" applyAlignment="0" applyProtection="0"/>
    <xf numFmtId="187" fontId="58" fillId="0" borderId="0" applyFont="0" applyFill="0" applyBorder="0" applyAlignment="0" applyProtection="0"/>
    <xf numFmtId="8" fontId="59" fillId="0" borderId="0" applyFont="0" applyFill="0" applyBorder="0" applyAlignment="0" applyProtection="0"/>
    <xf numFmtId="0" fontId="4" fillId="0" borderId="0"/>
    <xf numFmtId="189" fontId="3" fillId="0" borderId="0" applyFont="0" applyFill="0" applyBorder="0" applyAlignment="0" applyProtection="0"/>
    <xf numFmtId="0" fontId="3" fillId="0" borderId="0"/>
    <xf numFmtId="189" fontId="12" fillId="0" borderId="0" applyFont="0" applyFill="0" applyBorder="0" applyAlignment="0" applyProtection="0"/>
    <xf numFmtId="0" fontId="12" fillId="0" borderId="0"/>
    <xf numFmtId="0" fontId="12" fillId="0" borderId="0"/>
    <xf numFmtId="0" fontId="2" fillId="0" borderId="0"/>
    <xf numFmtId="43" fontId="12" fillId="0" borderId="0" applyFont="0" applyFill="0" applyBorder="0" applyAlignment="0" applyProtection="0"/>
    <xf numFmtId="189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189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9" fontId="4" fillId="0" borderId="0" applyFont="0" applyFill="0" applyBorder="0" applyAlignment="0" applyProtection="0"/>
    <xf numFmtId="189" fontId="12" fillId="0" borderId="0" applyFont="0" applyFill="0" applyBorder="0" applyAlignment="0" applyProtection="0"/>
    <xf numFmtId="0" fontId="12" fillId="0" borderId="0"/>
    <xf numFmtId="0" fontId="1" fillId="0" borderId="0"/>
  </cellStyleXfs>
  <cellXfs count="246">
    <xf numFmtId="0" fontId="0" fillId="0" borderId="0" xfId="0"/>
    <xf numFmtId="0" fontId="5" fillId="0" borderId="0" xfId="72" applyFont="1" applyProtection="1">
      <protection hidden="1"/>
    </xf>
    <xf numFmtId="189" fontId="5" fillId="0" borderId="7" xfId="75" applyFont="1" applyFill="1" applyBorder="1" applyAlignment="1" applyProtection="1">
      <alignment horizontal="center"/>
      <protection locked="0"/>
    </xf>
    <xf numFmtId="188" fontId="5" fillId="0" borderId="7" xfId="72" applyNumberFormat="1" applyFont="1" applyBorder="1" applyProtection="1">
      <protection locked="0"/>
    </xf>
    <xf numFmtId="0" fontId="5" fillId="0" borderId="0" xfId="72" applyFont="1" applyProtection="1">
      <protection locked="0"/>
    </xf>
    <xf numFmtId="204" fontId="5" fillId="0" borderId="0" xfId="72" applyNumberFormat="1" applyFont="1" applyProtection="1">
      <protection hidden="1"/>
    </xf>
    <xf numFmtId="188" fontId="5" fillId="0" borderId="6" xfId="72" applyNumberFormat="1" applyFont="1" applyBorder="1" applyProtection="1">
      <protection locked="0"/>
    </xf>
    <xf numFmtId="49" fontId="5" fillId="0" borderId="0" xfId="72" applyNumberFormat="1" applyFont="1" applyProtection="1">
      <protection locked="0"/>
    </xf>
    <xf numFmtId="188" fontId="56" fillId="0" borderId="38" xfId="72" applyNumberFormat="1" applyFont="1" applyBorder="1" applyProtection="1">
      <protection locked="0"/>
    </xf>
    <xf numFmtId="49" fontId="56" fillId="0" borderId="38" xfId="0" applyNumberFormat="1" applyFont="1" applyBorder="1" applyAlignment="1" applyProtection="1">
      <alignment horizontal="left"/>
      <protection locked="0"/>
    </xf>
    <xf numFmtId="189" fontId="5" fillId="0" borderId="38" xfId="75" applyFont="1" applyFill="1" applyBorder="1" applyAlignment="1" applyProtection="1">
      <alignment horizontal="center"/>
      <protection locked="0"/>
    </xf>
    <xf numFmtId="188" fontId="5" fillId="0" borderId="38" xfId="72" applyNumberFormat="1" applyFont="1" applyBorder="1" applyProtection="1">
      <protection locked="0"/>
    </xf>
    <xf numFmtId="188" fontId="5" fillId="0" borderId="7" xfId="0" applyNumberFormat="1" applyFont="1" applyBorder="1" applyProtection="1">
      <protection locked="0"/>
    </xf>
    <xf numFmtId="188" fontId="56" fillId="0" borderId="6" xfId="72" applyNumberFormat="1" applyFont="1" applyBorder="1" applyProtection="1">
      <protection locked="0"/>
    </xf>
    <xf numFmtId="189" fontId="5" fillId="0" borderId="6" xfId="75" applyFont="1" applyFill="1" applyBorder="1" applyProtection="1">
      <protection locked="0"/>
    </xf>
    <xf numFmtId="189" fontId="5" fillId="0" borderId="6" xfId="75" applyFont="1" applyFill="1" applyBorder="1" applyAlignment="1" applyProtection="1">
      <alignment horizontal="center"/>
      <protection locked="0"/>
    </xf>
    <xf numFmtId="189" fontId="56" fillId="0" borderId="6" xfId="75" applyFont="1" applyFill="1" applyBorder="1" applyProtection="1">
      <protection locked="0"/>
    </xf>
    <xf numFmtId="0" fontId="5" fillId="0" borderId="0" xfId="72" applyFont="1" applyAlignment="1" applyProtection="1">
      <alignment horizontal="left" indent="4"/>
      <protection locked="0"/>
    </xf>
    <xf numFmtId="49" fontId="5" fillId="0" borderId="7" xfId="0" applyNumberFormat="1" applyFont="1" applyBorder="1" applyAlignment="1" applyProtection="1">
      <alignment horizontal="left" indent="1"/>
      <protection locked="0"/>
    </xf>
    <xf numFmtId="189" fontId="5" fillId="0" borderId="7" xfId="75" applyFont="1" applyBorder="1" applyProtection="1">
      <protection locked="0"/>
    </xf>
    <xf numFmtId="189" fontId="5" fillId="0" borderId="7" xfId="75" applyFont="1" applyBorder="1" applyAlignment="1" applyProtection="1">
      <alignment horizontal="center"/>
      <protection locked="0"/>
    </xf>
    <xf numFmtId="188" fontId="5" fillId="0" borderId="7" xfId="72" applyNumberFormat="1" applyFont="1" applyBorder="1" applyAlignment="1" applyProtection="1">
      <alignment shrinkToFit="1"/>
      <protection locked="0"/>
    </xf>
    <xf numFmtId="188" fontId="5" fillId="0" borderId="11" xfId="0" applyNumberFormat="1" applyFont="1" applyBorder="1" applyProtection="1">
      <protection locked="0"/>
    </xf>
    <xf numFmtId="188" fontId="56" fillId="0" borderId="7" xfId="72" applyNumberFormat="1" applyFont="1" applyBorder="1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205" fontId="5" fillId="0" borderId="7" xfId="72" applyNumberFormat="1" applyFont="1" applyBorder="1" applyProtection="1">
      <protection locked="0"/>
    </xf>
    <xf numFmtId="188" fontId="60" fillId="0" borderId="7" xfId="72" applyNumberFormat="1" applyFont="1" applyBorder="1" applyAlignment="1" applyProtection="1">
      <alignment horizontal="center"/>
      <protection locked="0"/>
    </xf>
    <xf numFmtId="49" fontId="56" fillId="0" borderId="7" xfId="0" applyNumberFormat="1" applyFont="1" applyBorder="1" applyAlignment="1" applyProtection="1">
      <alignment horizontal="center"/>
      <protection locked="0"/>
    </xf>
    <xf numFmtId="188" fontId="5" fillId="0" borderId="38" xfId="72" applyNumberFormat="1" applyFont="1" applyBorder="1" applyAlignment="1" applyProtection="1">
      <alignment shrinkToFit="1"/>
      <protection locked="0"/>
    </xf>
    <xf numFmtId="188" fontId="5" fillId="0" borderId="38" xfId="0" applyNumberFormat="1" applyFont="1" applyBorder="1" applyProtection="1">
      <protection locked="0"/>
    </xf>
    <xf numFmtId="188" fontId="5" fillId="0" borderId="7" xfId="0" applyNumberFormat="1" applyFont="1" applyBorder="1" applyAlignment="1" applyProtection="1">
      <alignment horizontal="center"/>
      <protection locked="0"/>
    </xf>
    <xf numFmtId="49" fontId="5" fillId="0" borderId="38" xfId="0" applyNumberFormat="1" applyFont="1" applyBorder="1" applyAlignment="1" applyProtection="1">
      <alignment horizontal="left" indent="1"/>
      <protection locked="0"/>
    </xf>
    <xf numFmtId="189" fontId="5" fillId="0" borderId="0" xfId="69" applyFont="1" applyFill="1" applyBorder="1" applyAlignment="1"/>
    <xf numFmtId="49" fontId="5" fillId="0" borderId="11" xfId="0" applyNumberFormat="1" applyFont="1" applyBorder="1" applyAlignment="1" applyProtection="1">
      <alignment horizontal="left" indent="2"/>
      <protection locked="0"/>
    </xf>
    <xf numFmtId="189" fontId="5" fillId="0" borderId="38" xfId="75" applyFont="1" applyBorder="1" applyProtection="1">
      <protection locked="0"/>
    </xf>
    <xf numFmtId="49" fontId="56" fillId="0" borderId="6" xfId="0" applyNumberFormat="1" applyFont="1" applyBorder="1" applyAlignment="1" applyProtection="1">
      <alignment horizontal="left"/>
      <protection locked="0"/>
    </xf>
    <xf numFmtId="49" fontId="5" fillId="0" borderId="7" xfId="0" applyNumberFormat="1" applyFont="1" applyBorder="1" applyAlignment="1" applyProtection="1">
      <alignment horizontal="left" indent="2"/>
      <protection locked="0"/>
    </xf>
    <xf numFmtId="189" fontId="5" fillId="0" borderId="7" xfId="69" applyFont="1" applyBorder="1"/>
    <xf numFmtId="220" fontId="5" fillId="0" borderId="7" xfId="0" applyNumberFormat="1" applyFont="1" applyBorder="1" applyAlignment="1">
      <alignment horizontal="center"/>
    </xf>
    <xf numFmtId="189" fontId="5" fillId="0" borderId="7" xfId="69" applyFont="1" applyBorder="1" applyAlignment="1">
      <alignment horizontal="center"/>
    </xf>
    <xf numFmtId="203" fontId="5" fillId="0" borderId="0" xfId="75" applyNumberFormat="1" applyFont="1" applyFill="1" applyBorder="1" applyAlignment="1" applyProtection="1">
      <alignment horizontal="right"/>
      <protection locked="0"/>
    </xf>
    <xf numFmtId="189" fontId="5" fillId="0" borderId="7" xfId="75" applyFont="1" applyFill="1" applyBorder="1" applyAlignment="1" applyProtection="1">
      <alignment horizontal="right"/>
      <protection locked="0"/>
    </xf>
    <xf numFmtId="189" fontId="5" fillId="0" borderId="7" xfId="75" applyFont="1" applyBorder="1" applyAlignment="1" applyProtection="1">
      <alignment horizontal="right"/>
      <protection locked="0"/>
    </xf>
    <xf numFmtId="189" fontId="5" fillId="0" borderId="6" xfId="75" applyFont="1" applyFill="1" applyBorder="1" applyAlignment="1" applyProtection="1">
      <alignment horizontal="right"/>
      <protection locked="0"/>
    </xf>
    <xf numFmtId="2" fontId="5" fillId="0" borderId="7" xfId="0" applyNumberFormat="1" applyFont="1" applyBorder="1" applyAlignment="1">
      <alignment horizontal="right"/>
    </xf>
    <xf numFmtId="189" fontId="5" fillId="0" borderId="38" xfId="75" applyFont="1" applyFill="1" applyBorder="1" applyAlignment="1" applyProtection="1">
      <alignment horizontal="right"/>
      <protection locked="0"/>
    </xf>
    <xf numFmtId="0" fontId="5" fillId="0" borderId="0" xfId="72" applyFont="1" applyAlignment="1" applyProtection="1">
      <alignment horizontal="right"/>
      <protection locked="0"/>
    </xf>
    <xf numFmtId="203" fontId="5" fillId="0" borderId="0" xfId="75" applyNumberFormat="1" applyFont="1" applyFill="1" applyAlignment="1" applyProtection="1">
      <alignment horizontal="right"/>
      <protection locked="0"/>
    </xf>
    <xf numFmtId="219" fontId="5" fillId="0" borderId="38" xfId="0" applyNumberFormat="1" applyFont="1" applyBorder="1" applyProtection="1">
      <protection locked="0"/>
    </xf>
    <xf numFmtId="0" fontId="56" fillId="0" borderId="9" xfId="72" applyFont="1" applyBorder="1" applyAlignment="1" applyProtection="1">
      <alignment horizontal="center" vertical="top"/>
      <protection hidden="1"/>
    </xf>
    <xf numFmtId="49" fontId="5" fillId="0" borderId="8" xfId="0" applyNumberFormat="1" applyFont="1" applyBorder="1" applyAlignment="1" applyProtection="1">
      <alignment horizontal="left" indent="1"/>
      <protection locked="0"/>
    </xf>
    <xf numFmtId="189" fontId="5" fillId="0" borderId="8" xfId="75" applyFont="1" applyBorder="1" applyProtection="1">
      <protection locked="0"/>
    </xf>
    <xf numFmtId="189" fontId="56" fillId="0" borderId="28" xfId="75" applyFont="1" applyBorder="1" applyProtection="1">
      <protection locked="0"/>
    </xf>
    <xf numFmtId="49" fontId="5" fillId="0" borderId="11" xfId="0" applyNumberFormat="1" applyFont="1" applyBorder="1" applyAlignment="1" applyProtection="1">
      <alignment horizontal="left" indent="1"/>
      <protection locked="0"/>
    </xf>
    <xf numFmtId="189" fontId="5" fillId="0" borderId="11" xfId="75" applyFont="1" applyBorder="1" applyProtection="1">
      <protection locked="0"/>
    </xf>
    <xf numFmtId="188" fontId="5" fillId="0" borderId="42" xfId="0" applyNumberFormat="1" applyFont="1" applyBorder="1" applyProtection="1">
      <protection locked="0"/>
    </xf>
    <xf numFmtId="49" fontId="5" fillId="0" borderId="42" xfId="0" applyNumberFormat="1" applyFont="1" applyBorder="1" applyAlignment="1" applyProtection="1">
      <alignment horizontal="left" indent="1"/>
      <protection locked="0"/>
    </xf>
    <xf numFmtId="189" fontId="5" fillId="0" borderId="42" xfId="75" applyFont="1" applyFill="1" applyBorder="1" applyAlignment="1" applyProtection="1">
      <alignment horizontal="right"/>
      <protection locked="0"/>
    </xf>
    <xf numFmtId="189" fontId="5" fillId="0" borderId="42" xfId="75" applyFont="1" applyFill="1" applyBorder="1" applyAlignment="1" applyProtection="1">
      <alignment horizontal="center"/>
      <protection locked="0"/>
    </xf>
    <xf numFmtId="189" fontId="5" fillId="0" borderId="42" xfId="75" applyFont="1" applyBorder="1" applyProtection="1">
      <protection locked="0"/>
    </xf>
    <xf numFmtId="188" fontId="5" fillId="0" borderId="42" xfId="72" applyNumberFormat="1" applyFont="1" applyBorder="1" applyProtection="1">
      <protection locked="0"/>
    </xf>
    <xf numFmtId="189" fontId="5" fillId="0" borderId="11" xfId="75" applyFont="1" applyFill="1" applyBorder="1" applyAlignment="1" applyProtection="1">
      <alignment horizontal="center"/>
      <protection locked="0"/>
    </xf>
    <xf numFmtId="188" fontId="60" fillId="0" borderId="7" xfId="72" applyNumberFormat="1" applyFont="1" applyBorder="1" applyProtection="1">
      <protection locked="0"/>
    </xf>
    <xf numFmtId="189" fontId="5" fillId="0" borderId="8" xfId="75" applyFont="1" applyFill="1" applyBorder="1" applyAlignment="1" applyProtection="1">
      <alignment horizontal="right"/>
      <protection locked="0"/>
    </xf>
    <xf numFmtId="189" fontId="5" fillId="0" borderId="8" xfId="75" applyFont="1" applyFill="1" applyBorder="1" applyAlignment="1" applyProtection="1">
      <alignment horizontal="center"/>
      <protection locked="0"/>
    </xf>
    <xf numFmtId="205" fontId="5" fillId="0" borderId="38" xfId="72" applyNumberFormat="1" applyFont="1" applyBorder="1" applyProtection="1">
      <protection locked="0"/>
    </xf>
    <xf numFmtId="188" fontId="5" fillId="0" borderId="38" xfId="0" applyNumberFormat="1" applyFont="1" applyBorder="1" applyAlignment="1" applyProtection="1">
      <alignment horizontal="center"/>
      <protection locked="0"/>
    </xf>
    <xf numFmtId="189" fontId="5" fillId="0" borderId="38" xfId="75" applyFont="1" applyBorder="1" applyAlignment="1" applyProtection="1">
      <alignment horizontal="right"/>
      <protection locked="0"/>
    </xf>
    <xf numFmtId="0" fontId="5" fillId="0" borderId="38" xfId="0" applyFont="1" applyBorder="1" applyAlignment="1" applyProtection="1">
      <alignment horizontal="center"/>
      <protection locked="0"/>
    </xf>
    <xf numFmtId="188" fontId="5" fillId="0" borderId="8" xfId="0" applyNumberFormat="1" applyFont="1" applyBorder="1" applyProtection="1">
      <protection locked="0"/>
    </xf>
    <xf numFmtId="188" fontId="5" fillId="0" borderId="8" xfId="72" applyNumberFormat="1" applyFont="1" applyBorder="1" applyProtection="1">
      <protection locked="0"/>
    </xf>
    <xf numFmtId="189" fontId="5" fillId="0" borderId="7" xfId="75" applyFont="1" applyFill="1" applyBorder="1" applyProtection="1">
      <protection locked="0"/>
    </xf>
    <xf numFmtId="205" fontId="5" fillId="0" borderId="7" xfId="0" applyNumberFormat="1" applyFont="1" applyBorder="1" applyProtection="1">
      <protection locked="0"/>
    </xf>
    <xf numFmtId="188" fontId="5" fillId="0" borderId="27" xfId="72" applyNumberFormat="1" applyFont="1" applyBorder="1" applyProtection="1">
      <protection locked="0"/>
    </xf>
    <xf numFmtId="189" fontId="5" fillId="0" borderId="11" xfId="69" applyFont="1" applyBorder="1"/>
    <xf numFmtId="189" fontId="5" fillId="0" borderId="11" xfId="69" applyFont="1" applyBorder="1" applyAlignment="1">
      <alignment horizontal="center"/>
    </xf>
    <xf numFmtId="49" fontId="63" fillId="0" borderId="38" xfId="0" applyNumberFormat="1" applyFont="1" applyBorder="1" applyAlignment="1" applyProtection="1">
      <alignment horizontal="left" indent="1"/>
      <protection locked="0"/>
    </xf>
    <xf numFmtId="188" fontId="5" fillId="0" borderId="0" xfId="72" applyNumberFormat="1" applyFont="1" applyProtection="1">
      <protection locked="0"/>
    </xf>
    <xf numFmtId="49" fontId="56" fillId="0" borderId="0" xfId="0" applyNumberFormat="1" applyFont="1" applyAlignment="1" applyProtection="1">
      <alignment horizontal="center"/>
      <protection locked="0"/>
    </xf>
    <xf numFmtId="203" fontId="5" fillId="0" borderId="0" xfId="75" applyNumberFormat="1" applyFont="1" applyBorder="1" applyProtection="1">
      <protection locked="0"/>
    </xf>
    <xf numFmtId="0" fontId="5" fillId="0" borderId="0" xfId="72" applyFont="1" applyAlignment="1" applyProtection="1">
      <alignment horizontal="center"/>
      <protection locked="0"/>
    </xf>
    <xf numFmtId="189" fontId="5" fillId="0" borderId="0" xfId="69" applyFont="1" applyFill="1" applyBorder="1" applyAlignment="1">
      <alignment horizontal="left" indent="3"/>
    </xf>
    <xf numFmtId="0" fontId="65" fillId="0" borderId="0" xfId="72" applyFont="1"/>
    <xf numFmtId="0" fontId="65" fillId="0" borderId="34" xfId="72" applyFont="1" applyBorder="1" applyAlignment="1" applyProtection="1">
      <alignment horizontal="left" vertical="top" indent="2"/>
      <protection hidden="1"/>
    </xf>
    <xf numFmtId="0" fontId="65" fillId="0" borderId="31" xfId="72" applyFont="1" applyBorder="1" applyAlignment="1" applyProtection="1">
      <alignment horizontal="left" vertical="top" indent="2"/>
      <protection hidden="1"/>
    </xf>
    <xf numFmtId="0" fontId="65" fillId="0" borderId="31" xfId="72" applyFont="1" applyBorder="1" applyAlignment="1" applyProtection="1">
      <alignment vertical="top"/>
      <protection hidden="1"/>
    </xf>
    <xf numFmtId="0" fontId="65" fillId="0" borderId="31" xfId="72" applyFont="1" applyBorder="1" applyAlignment="1" applyProtection="1">
      <alignment vertical="top"/>
      <protection locked="0"/>
    </xf>
    <xf numFmtId="0" fontId="65" fillId="0" borderId="31" xfId="72" applyFont="1" applyBorder="1" applyAlignment="1" applyProtection="1">
      <alignment horizontal="left" vertical="top"/>
      <protection hidden="1"/>
    </xf>
    <xf numFmtId="209" fontId="65" fillId="0" borderId="31" xfId="72" applyNumberFormat="1" applyFont="1" applyBorder="1" applyAlignment="1" applyProtection="1">
      <alignment horizontal="left" vertical="top"/>
      <protection hidden="1"/>
    </xf>
    <xf numFmtId="204" fontId="65" fillId="0" borderId="33" xfId="72" applyNumberFormat="1" applyFont="1" applyBorder="1" applyProtection="1">
      <protection hidden="1"/>
    </xf>
    <xf numFmtId="0" fontId="65" fillId="0" borderId="31" xfId="72" applyFont="1" applyBorder="1" applyProtection="1">
      <protection hidden="1"/>
    </xf>
    <xf numFmtId="0" fontId="65" fillId="0" borderId="0" xfId="72" applyFont="1" applyProtection="1">
      <protection hidden="1"/>
    </xf>
    <xf numFmtId="0" fontId="66" fillId="0" borderId="0" xfId="72" applyFont="1" applyProtection="1">
      <protection hidden="1"/>
    </xf>
    <xf numFmtId="0" fontId="66" fillId="0" borderId="32" xfId="72" applyFont="1" applyBorder="1" applyProtection="1">
      <protection hidden="1"/>
    </xf>
    <xf numFmtId="0" fontId="66" fillId="0" borderId="0" xfId="72" applyFont="1"/>
    <xf numFmtId="0" fontId="67" fillId="0" borderId="28" xfId="72" applyFont="1" applyBorder="1" applyAlignment="1" applyProtection="1">
      <alignment horizontal="center" vertical="center"/>
      <protection hidden="1"/>
    </xf>
    <xf numFmtId="0" fontId="67" fillId="0" borderId="5" xfId="72" applyFont="1" applyBorder="1" applyAlignment="1" applyProtection="1">
      <alignment horizontal="center" vertical="center"/>
      <protection hidden="1"/>
    </xf>
    <xf numFmtId="0" fontId="68" fillId="0" borderId="5" xfId="72" applyFont="1" applyBorder="1" applyAlignment="1" applyProtection="1">
      <alignment horizontal="center" vertical="center" wrapText="1"/>
      <protection hidden="1"/>
    </xf>
    <xf numFmtId="0" fontId="69" fillId="0" borderId="5" xfId="72" applyFont="1" applyBorder="1" applyAlignment="1" applyProtection="1">
      <alignment horizontal="center" vertical="center"/>
      <protection hidden="1"/>
    </xf>
    <xf numFmtId="0" fontId="67" fillId="0" borderId="5" xfId="72" applyFont="1" applyBorder="1" applyAlignment="1" applyProtection="1">
      <alignment horizontal="center" vertical="center" wrapText="1"/>
      <protection hidden="1"/>
    </xf>
    <xf numFmtId="188" fontId="65" fillId="0" borderId="38" xfId="72" applyNumberFormat="1" applyFont="1" applyBorder="1" applyAlignment="1" applyProtection="1">
      <alignment vertical="center"/>
      <protection hidden="1"/>
    </xf>
    <xf numFmtId="0" fontId="65" fillId="0" borderId="39" xfId="72" applyFont="1" applyBorder="1" applyAlignment="1" applyProtection="1">
      <alignment horizontal="left" vertical="center" indent="1"/>
      <protection locked="0"/>
    </xf>
    <xf numFmtId="221" fontId="65" fillId="0" borderId="39" xfId="72" applyNumberFormat="1" applyFont="1" applyBorder="1" applyAlignment="1" applyProtection="1">
      <alignment vertical="center"/>
      <protection locked="0"/>
    </xf>
    <xf numFmtId="210" fontId="65" fillId="0" borderId="39" xfId="72" applyNumberFormat="1" applyFont="1" applyBorder="1" applyAlignment="1" applyProtection="1">
      <alignment vertical="center"/>
      <protection hidden="1"/>
    </xf>
    <xf numFmtId="221" fontId="65" fillId="0" borderId="39" xfId="72" applyNumberFormat="1" applyFont="1" applyBorder="1" applyAlignment="1" applyProtection="1">
      <alignment vertical="center"/>
      <protection hidden="1"/>
    </xf>
    <xf numFmtId="0" fontId="65" fillId="0" borderId="38" xfId="72" applyFont="1" applyBorder="1" applyAlignment="1" applyProtection="1">
      <alignment vertical="center"/>
      <protection hidden="1"/>
    </xf>
    <xf numFmtId="0" fontId="65" fillId="0" borderId="0" xfId="72" applyFont="1" applyAlignment="1">
      <alignment vertical="center"/>
    </xf>
    <xf numFmtId="188" fontId="65" fillId="0" borderId="7" xfId="72" applyNumberFormat="1" applyFont="1" applyBorder="1" applyAlignment="1" applyProtection="1">
      <alignment vertical="center"/>
      <protection hidden="1"/>
    </xf>
    <xf numFmtId="0" fontId="65" fillId="0" borderId="11" xfId="72" applyFont="1" applyBorder="1" applyAlignment="1" applyProtection="1">
      <alignment horizontal="left" vertical="center" indent="1"/>
      <protection hidden="1"/>
    </xf>
    <xf numFmtId="188" fontId="65" fillId="0" borderId="29" xfId="72" applyNumberFormat="1" applyFont="1" applyBorder="1" applyAlignment="1" applyProtection="1">
      <alignment vertical="center"/>
      <protection hidden="1"/>
    </xf>
    <xf numFmtId="210" fontId="65" fillId="0" borderId="29" xfId="72" applyNumberFormat="1" applyFont="1" applyBorder="1" applyAlignment="1" applyProtection="1">
      <alignment vertical="center"/>
      <protection hidden="1"/>
    </xf>
    <xf numFmtId="207" fontId="65" fillId="0" borderId="29" xfId="72" applyNumberFormat="1" applyFont="1" applyBorder="1" applyAlignment="1" applyProtection="1">
      <alignment vertical="center"/>
      <protection hidden="1"/>
    </xf>
    <xf numFmtId="0" fontId="65" fillId="0" borderId="7" xfId="72" applyFont="1" applyBorder="1" applyAlignment="1" applyProtection="1">
      <alignment vertical="center"/>
      <protection hidden="1"/>
    </xf>
    <xf numFmtId="0" fontId="70" fillId="0" borderId="28" xfId="72" applyFont="1" applyBorder="1" applyAlignment="1" applyProtection="1">
      <alignment horizontal="center" vertical="top"/>
      <protection hidden="1"/>
    </xf>
    <xf numFmtId="211" fontId="65" fillId="0" borderId="34" xfId="72" applyNumberFormat="1" applyFont="1" applyBorder="1" applyAlignment="1" applyProtection="1">
      <alignment horizontal="left" vertical="center" indent="2"/>
      <protection locked="0"/>
    </xf>
    <xf numFmtId="212" fontId="65" fillId="0" borderId="31" xfId="72" applyNumberFormat="1" applyFont="1" applyBorder="1" applyAlignment="1" applyProtection="1">
      <alignment horizontal="left" vertical="center" indent="2"/>
      <protection locked="0"/>
    </xf>
    <xf numFmtId="213" fontId="65" fillId="0" borderId="31" xfId="72" applyNumberFormat="1" applyFont="1" applyBorder="1" applyAlignment="1" applyProtection="1">
      <alignment horizontal="left" vertical="center" indent="2"/>
      <protection locked="0"/>
    </xf>
    <xf numFmtId="0" fontId="65" fillId="0" borderId="9" xfId="72" applyFont="1" applyBorder="1" applyAlignment="1" applyProtection="1">
      <alignment vertical="center"/>
      <protection hidden="1"/>
    </xf>
    <xf numFmtId="214" fontId="65" fillId="0" borderId="32" xfId="72" applyNumberFormat="1" applyFont="1" applyBorder="1" applyAlignment="1" applyProtection="1">
      <alignment horizontal="left" vertical="center" indent="2"/>
      <protection locked="0"/>
    </xf>
    <xf numFmtId="188" fontId="65" fillId="0" borderId="35" xfId="72" applyNumberFormat="1" applyFont="1" applyBorder="1" applyAlignment="1" applyProtection="1">
      <alignment vertical="center"/>
      <protection hidden="1"/>
    </xf>
    <xf numFmtId="210" fontId="65" fillId="0" borderId="35" xfId="72" applyNumberFormat="1" applyFont="1" applyBorder="1" applyAlignment="1" applyProtection="1">
      <alignment vertical="center"/>
      <protection hidden="1"/>
    </xf>
    <xf numFmtId="207" fontId="65" fillId="0" borderId="35" xfId="72" applyNumberFormat="1" applyFont="1" applyBorder="1" applyAlignment="1" applyProtection="1">
      <alignment vertical="center"/>
      <protection hidden="1"/>
    </xf>
    <xf numFmtId="0" fontId="65" fillId="0" borderId="8" xfId="72" applyFont="1" applyBorder="1" applyAlignment="1" applyProtection="1">
      <alignment vertical="center"/>
      <protection hidden="1"/>
    </xf>
    <xf numFmtId="0" fontId="65" fillId="0" borderId="27" xfId="72" applyFont="1" applyBorder="1" applyAlignment="1" applyProtection="1">
      <alignment horizontal="center" vertical="center"/>
      <protection hidden="1"/>
    </xf>
    <xf numFmtId="0" fontId="65" fillId="0" borderId="43" xfId="72" applyFont="1" applyBorder="1" applyAlignment="1" applyProtection="1">
      <alignment horizontal="left" vertical="top" indent="2"/>
      <protection hidden="1"/>
    </xf>
    <xf numFmtId="0" fontId="65" fillId="0" borderId="34" xfId="72" applyFont="1" applyBorder="1" applyAlignment="1" applyProtection="1">
      <alignment vertical="center"/>
      <protection hidden="1"/>
    </xf>
    <xf numFmtId="0" fontId="65" fillId="0" borderId="37" xfId="72" applyFont="1" applyBorder="1" applyAlignment="1" applyProtection="1">
      <alignment vertical="center"/>
      <protection hidden="1"/>
    </xf>
    <xf numFmtId="221" fontId="65" fillId="0" borderId="28" xfId="72" applyNumberFormat="1" applyFont="1" applyBorder="1" applyAlignment="1" applyProtection="1">
      <alignment vertical="center"/>
      <protection hidden="1"/>
    </xf>
    <xf numFmtId="0" fontId="65" fillId="0" borderId="27" xfId="72" applyFont="1" applyBorder="1" applyAlignment="1" applyProtection="1">
      <alignment vertical="center"/>
      <protection hidden="1"/>
    </xf>
    <xf numFmtId="0" fontId="65" fillId="0" borderId="32" xfId="72" applyFont="1" applyBorder="1" applyAlignment="1" applyProtection="1">
      <alignment horizontal="left" vertical="center" indent="2"/>
      <protection hidden="1"/>
    </xf>
    <xf numFmtId="0" fontId="65" fillId="0" borderId="32" xfId="72" applyFont="1" applyBorder="1" applyAlignment="1" applyProtection="1">
      <alignment vertical="center"/>
      <protection hidden="1"/>
    </xf>
    <xf numFmtId="221" fontId="67" fillId="0" borderId="36" xfId="72" applyNumberFormat="1" applyFont="1" applyBorder="1" applyAlignment="1" applyProtection="1">
      <alignment vertical="center"/>
      <protection hidden="1"/>
    </xf>
    <xf numFmtId="203" fontId="71" fillId="0" borderId="0" xfId="75" applyNumberFormat="1" applyFont="1" applyAlignment="1">
      <alignment vertical="center"/>
    </xf>
    <xf numFmtId="0" fontId="65" fillId="0" borderId="4" xfId="72" applyFont="1" applyBorder="1" applyAlignment="1" applyProtection="1">
      <alignment horizontal="left" vertical="top" indent="6"/>
      <protection hidden="1"/>
    </xf>
    <xf numFmtId="215" fontId="65" fillId="0" borderId="4" xfId="72" applyNumberFormat="1" applyFont="1" applyBorder="1" applyAlignment="1" applyProtection="1">
      <alignment horizontal="left" vertical="center" indent="2"/>
      <protection hidden="1"/>
    </xf>
    <xf numFmtId="216" fontId="65" fillId="0" borderId="34" xfId="72" applyNumberFormat="1" applyFont="1" applyBorder="1" applyAlignment="1" applyProtection="1">
      <alignment horizontal="left" vertical="center" indent="1"/>
      <protection hidden="1"/>
    </xf>
    <xf numFmtId="216" fontId="65" fillId="0" borderId="34" xfId="72" applyNumberFormat="1" applyFont="1" applyBorder="1" applyAlignment="1" applyProtection="1">
      <alignment vertical="center"/>
      <protection hidden="1"/>
    </xf>
    <xf numFmtId="0" fontId="65" fillId="0" borderId="4" xfId="72" applyFont="1" applyBorder="1" applyProtection="1">
      <protection hidden="1"/>
    </xf>
    <xf numFmtId="203" fontId="71" fillId="0" borderId="0" xfId="75" applyNumberFormat="1" applyFont="1"/>
    <xf numFmtId="217" fontId="65" fillId="0" borderId="32" xfId="72" applyNumberFormat="1" applyFont="1" applyBorder="1" applyAlignment="1" applyProtection="1">
      <alignment horizontal="left" vertical="center" indent="6"/>
      <protection hidden="1"/>
    </xf>
    <xf numFmtId="218" fontId="65" fillId="0" borderId="32" xfId="72" applyNumberFormat="1" applyFont="1" applyBorder="1" applyAlignment="1" applyProtection="1">
      <alignment horizontal="left" vertical="center" indent="2"/>
      <protection hidden="1"/>
    </xf>
    <xf numFmtId="49" fontId="65" fillId="0" borderId="32" xfId="28" applyNumberFormat="1" applyFont="1" applyBorder="1" applyAlignment="1" applyProtection="1">
      <alignment horizontal="left" vertical="center" indent="1"/>
      <protection hidden="1"/>
    </xf>
    <xf numFmtId="49" fontId="65" fillId="0" borderId="32" xfId="28" applyNumberFormat="1" applyFont="1" applyBorder="1" applyAlignment="1" applyProtection="1">
      <alignment horizontal="left" vertical="center"/>
      <protection hidden="1"/>
    </xf>
    <xf numFmtId="0" fontId="65" fillId="0" borderId="32" xfId="72" applyFont="1" applyBorder="1" applyProtection="1">
      <protection hidden="1"/>
    </xf>
    <xf numFmtId="0" fontId="65" fillId="0" borderId="0" xfId="1" applyFont="1"/>
    <xf numFmtId="0" fontId="65" fillId="0" borderId="0" xfId="1" applyFont="1" applyAlignment="1" applyProtection="1">
      <alignment horizontal="center" vertical="center"/>
      <protection locked="0"/>
    </xf>
    <xf numFmtId="0" fontId="67" fillId="0" borderId="1" xfId="72" applyFont="1" applyBorder="1" applyAlignment="1">
      <alignment horizontal="left" indent="1"/>
    </xf>
    <xf numFmtId="202" fontId="67" fillId="0" borderId="1" xfId="72" applyNumberFormat="1" applyFont="1" applyBorder="1" applyAlignment="1" applyProtection="1">
      <alignment vertical="top"/>
      <protection hidden="1"/>
    </xf>
    <xf numFmtId="0" fontId="67" fillId="0" borderId="1" xfId="72" applyFont="1" applyBorder="1" applyAlignment="1">
      <alignment vertical="top"/>
    </xf>
    <xf numFmtId="0" fontId="67" fillId="0" borderId="2" xfId="72" applyFont="1" applyBorder="1" applyAlignment="1">
      <alignment horizontal="left" indent="1"/>
    </xf>
    <xf numFmtId="202" fontId="67" fillId="0" borderId="2" xfId="72" applyNumberFormat="1" applyFont="1" applyBorder="1" applyAlignment="1" applyProtection="1">
      <alignment vertical="top"/>
      <protection hidden="1"/>
    </xf>
    <xf numFmtId="0" fontId="67" fillId="0" borderId="2" xfId="72" applyFont="1" applyBorder="1" applyAlignment="1">
      <alignment vertical="top"/>
    </xf>
    <xf numFmtId="0" fontId="67" fillId="0" borderId="2" xfId="72" applyFont="1" applyBorder="1" applyAlignment="1">
      <alignment horizontal="left" vertical="center" indent="1"/>
    </xf>
    <xf numFmtId="0" fontId="67" fillId="0" borderId="2" xfId="72" applyFont="1" applyBorder="1"/>
    <xf numFmtId="207" fontId="67" fillId="0" borderId="2" xfId="72" applyNumberFormat="1" applyFont="1" applyBorder="1" applyAlignment="1" applyProtection="1">
      <alignment vertical="top"/>
      <protection hidden="1"/>
    </xf>
    <xf numFmtId="0" fontId="67" fillId="0" borderId="30" xfId="72" applyFont="1" applyBorder="1" applyAlignment="1">
      <alignment vertical="top"/>
    </xf>
    <xf numFmtId="0" fontId="66" fillId="0" borderId="30" xfId="72" applyFont="1" applyBorder="1" applyAlignment="1">
      <alignment vertical="top"/>
    </xf>
    <xf numFmtId="0" fontId="65" fillId="0" borderId="38" xfId="72" applyFont="1" applyBorder="1" applyAlignment="1">
      <alignment vertical="top"/>
    </xf>
    <xf numFmtId="0" fontId="70" fillId="0" borderId="39" xfId="72" applyFont="1" applyBorder="1" applyAlignment="1">
      <alignment horizontal="left" vertical="top" indent="1"/>
    </xf>
    <xf numFmtId="0" fontId="65" fillId="0" borderId="4" xfId="72" applyFont="1" applyBorder="1" applyAlignment="1">
      <alignment vertical="top"/>
    </xf>
    <xf numFmtId="189" fontId="65" fillId="0" borderId="39" xfId="75" applyFont="1" applyBorder="1" applyAlignment="1">
      <alignment vertical="top"/>
    </xf>
    <xf numFmtId="0" fontId="65" fillId="0" borderId="7" xfId="72" applyFont="1" applyBorder="1" applyAlignment="1">
      <alignment vertical="top"/>
    </xf>
    <xf numFmtId="0" fontId="70" fillId="0" borderId="29" xfId="72" applyFont="1" applyBorder="1" applyAlignment="1">
      <alignment horizontal="left" vertical="top" indent="1"/>
    </xf>
    <xf numFmtId="0" fontId="70" fillId="0" borderId="31" xfId="72" applyFont="1" applyBorder="1" applyAlignment="1" applyProtection="1">
      <alignment vertical="top"/>
      <protection locked="0"/>
    </xf>
    <xf numFmtId="0" fontId="65" fillId="0" borderId="29" xfId="72" applyFont="1" applyBorder="1" applyAlignment="1">
      <alignment vertical="top"/>
    </xf>
    <xf numFmtId="188" fontId="65" fillId="0" borderId="7" xfId="72" applyNumberFormat="1" applyFont="1" applyBorder="1" applyAlignment="1">
      <alignment vertical="top"/>
    </xf>
    <xf numFmtId="0" fontId="65" fillId="0" borderId="31" xfId="72" applyFont="1" applyBorder="1" applyAlignment="1">
      <alignment horizontal="left" vertical="top" indent="1"/>
    </xf>
    <xf numFmtId="222" fontId="65" fillId="0" borderId="31" xfId="72" applyNumberFormat="1" applyFont="1" applyBorder="1" applyAlignment="1" applyProtection="1">
      <alignment vertical="top"/>
      <protection locked="0"/>
    </xf>
    <xf numFmtId="189" fontId="65" fillId="0" borderId="29" xfId="75" applyFont="1" applyBorder="1" applyAlignment="1" applyProtection="1">
      <alignment vertical="center"/>
      <protection locked="0"/>
    </xf>
    <xf numFmtId="223" fontId="65" fillId="0" borderId="31" xfId="72" applyNumberFormat="1" applyFont="1" applyBorder="1" applyAlignment="1" applyProtection="1">
      <alignment vertical="top"/>
      <protection locked="0"/>
    </xf>
    <xf numFmtId="0" fontId="65" fillId="0" borderId="31" xfId="72" applyFont="1" applyBorder="1" applyAlignment="1">
      <alignment vertical="top"/>
    </xf>
    <xf numFmtId="0" fontId="67" fillId="0" borderId="29" xfId="72" applyFont="1" applyBorder="1" applyAlignment="1">
      <alignment horizontal="left" vertical="top" indent="3"/>
    </xf>
    <xf numFmtId="0" fontId="67" fillId="0" borderId="40" xfId="72" applyFont="1" applyBorder="1" applyAlignment="1">
      <alignment horizontal="left" vertical="top" indent="3"/>
    </xf>
    <xf numFmtId="189" fontId="67" fillId="0" borderId="29" xfId="75" applyFont="1" applyBorder="1" applyAlignment="1" applyProtection="1">
      <alignment vertical="center"/>
      <protection locked="0"/>
    </xf>
    <xf numFmtId="188" fontId="67" fillId="0" borderId="29" xfId="72" applyNumberFormat="1" applyFont="1" applyBorder="1" applyAlignment="1" applyProtection="1">
      <alignment vertical="center"/>
      <protection locked="0"/>
    </xf>
    <xf numFmtId="188" fontId="65" fillId="0" borderId="29" xfId="72" applyNumberFormat="1" applyFont="1" applyBorder="1" applyAlignment="1" applyProtection="1">
      <alignment vertical="center"/>
      <protection locked="0"/>
    </xf>
    <xf numFmtId="0" fontId="65" fillId="0" borderId="9" xfId="72" applyFont="1" applyBorder="1" applyAlignment="1">
      <alignment vertical="top"/>
    </xf>
    <xf numFmtId="0" fontId="67" fillId="0" borderId="35" xfId="72" applyFont="1" applyBorder="1" applyAlignment="1" applyProtection="1">
      <alignment vertical="top"/>
      <protection locked="0"/>
    </xf>
    <xf numFmtId="0" fontId="65" fillId="0" borderId="32" xfId="72" applyFont="1" applyBorder="1" applyAlignment="1" applyProtection="1">
      <alignment vertical="top"/>
      <protection locked="0"/>
    </xf>
    <xf numFmtId="189" fontId="65" fillId="0" borderId="35" xfId="72" applyNumberFormat="1" applyFont="1" applyBorder="1" applyAlignment="1" applyProtection="1">
      <alignment vertical="top"/>
      <protection locked="0"/>
    </xf>
    <xf numFmtId="0" fontId="65" fillId="0" borderId="8" xfId="72" applyFont="1" applyBorder="1" applyAlignment="1">
      <alignment vertical="top"/>
    </xf>
    <xf numFmtId="0" fontId="65" fillId="0" borderId="0" xfId="72" applyFont="1" applyAlignment="1">
      <alignment vertical="top"/>
    </xf>
    <xf numFmtId="0" fontId="67" fillId="0" borderId="0" xfId="72" applyFont="1" applyAlignment="1">
      <alignment vertical="top"/>
    </xf>
    <xf numFmtId="49" fontId="5" fillId="0" borderId="0" xfId="0" applyNumberFormat="1" applyFont="1" applyAlignment="1" applyProtection="1">
      <alignment horizontal="left"/>
      <protection locked="0"/>
    </xf>
    <xf numFmtId="188" fontId="56" fillId="0" borderId="28" xfId="72" applyNumberFormat="1" applyFont="1" applyBorder="1" applyProtection="1">
      <protection locked="0"/>
    </xf>
    <xf numFmtId="189" fontId="5" fillId="0" borderId="28" xfId="75" applyFont="1" applyFill="1" applyBorder="1" applyAlignment="1" applyProtection="1">
      <alignment horizontal="right"/>
      <protection locked="0"/>
    </xf>
    <xf numFmtId="189" fontId="5" fillId="0" borderId="28" xfId="75" applyFont="1" applyFill="1" applyBorder="1" applyAlignment="1" applyProtection="1">
      <alignment horizontal="center"/>
      <protection locked="0"/>
    </xf>
    <xf numFmtId="189" fontId="5" fillId="0" borderId="28" xfId="75" applyFont="1" applyBorder="1" applyProtection="1">
      <protection locked="0"/>
    </xf>
    <xf numFmtId="49" fontId="56" fillId="0" borderId="28" xfId="0" applyNumberFormat="1" applyFont="1" applyBorder="1" applyAlignment="1" applyProtection="1">
      <alignment horizontal="center"/>
      <protection locked="0"/>
    </xf>
    <xf numFmtId="188" fontId="5" fillId="0" borderId="28" xfId="72" applyNumberFormat="1" applyFont="1" applyBorder="1" applyAlignment="1" applyProtection="1">
      <alignment shrinkToFit="1"/>
      <protection locked="0"/>
    </xf>
    <xf numFmtId="188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left" indent="1"/>
      <protection locked="0"/>
    </xf>
    <xf numFmtId="189" fontId="5" fillId="0" borderId="0" xfId="75" applyFont="1" applyFill="1" applyBorder="1" applyAlignment="1" applyProtection="1">
      <alignment horizontal="right"/>
      <protection locked="0"/>
    </xf>
    <xf numFmtId="189" fontId="5" fillId="0" borderId="0" xfId="75" applyFont="1" applyFill="1" applyBorder="1" applyAlignment="1" applyProtection="1">
      <alignment horizontal="center"/>
      <protection locked="0"/>
    </xf>
    <xf numFmtId="189" fontId="5" fillId="0" borderId="0" xfId="75" applyFont="1" applyBorder="1" applyProtection="1">
      <protection locked="0"/>
    </xf>
    <xf numFmtId="188" fontId="56" fillId="0" borderId="0" xfId="72" applyNumberFormat="1" applyFont="1" applyProtection="1">
      <protection locked="0"/>
    </xf>
    <xf numFmtId="188" fontId="5" fillId="0" borderId="11" xfId="0" applyNumberFormat="1" applyFont="1" applyBorder="1" applyAlignment="1" applyProtection="1">
      <alignment horizontal="center"/>
      <protection locked="0"/>
    </xf>
    <xf numFmtId="189" fontId="5" fillId="0" borderId="11" xfId="75" applyFont="1" applyBorder="1" applyAlignment="1" applyProtection="1">
      <alignment horizontal="right"/>
      <protection locked="0"/>
    </xf>
    <xf numFmtId="0" fontId="5" fillId="0" borderId="11" xfId="0" applyFont="1" applyBorder="1" applyAlignment="1" applyProtection="1">
      <alignment horizontal="center"/>
      <protection locked="0"/>
    </xf>
    <xf numFmtId="205" fontId="5" fillId="0" borderId="11" xfId="72" applyNumberFormat="1" applyFont="1" applyBorder="1" applyProtection="1">
      <protection locked="0"/>
    </xf>
    <xf numFmtId="188" fontId="5" fillId="0" borderId="11" xfId="72" applyNumberFormat="1" applyFont="1" applyBorder="1" applyAlignment="1" applyProtection="1">
      <alignment shrinkToFit="1"/>
      <protection locked="0"/>
    </xf>
    <xf numFmtId="219" fontId="5" fillId="0" borderId="28" xfId="0" applyNumberFormat="1" applyFont="1" applyBorder="1" applyProtection="1">
      <protection locked="0"/>
    </xf>
    <xf numFmtId="49" fontId="63" fillId="0" borderId="8" xfId="0" applyNumberFormat="1" applyFont="1" applyBorder="1" applyAlignment="1" applyProtection="1">
      <alignment horizontal="left" indent="1"/>
      <protection locked="0"/>
    </xf>
    <xf numFmtId="188" fontId="5" fillId="0" borderId="8" xfId="72" applyNumberFormat="1" applyFont="1" applyBorder="1" applyAlignment="1" applyProtection="1">
      <alignment shrinkToFit="1"/>
      <protection locked="0"/>
    </xf>
    <xf numFmtId="217" fontId="65" fillId="0" borderId="30" xfId="72" applyNumberFormat="1" applyFont="1" applyBorder="1" applyAlignment="1" applyProtection="1">
      <alignment horizontal="left" vertical="center" indent="6"/>
      <protection hidden="1"/>
    </xf>
    <xf numFmtId="218" fontId="65" fillId="0" borderId="30" xfId="72" applyNumberFormat="1" applyFont="1" applyBorder="1" applyAlignment="1" applyProtection="1">
      <alignment horizontal="left" vertical="center" indent="2"/>
      <protection hidden="1"/>
    </xf>
    <xf numFmtId="49" fontId="65" fillId="0" borderId="30" xfId="28" applyNumberFormat="1" applyFont="1" applyBorder="1" applyAlignment="1" applyProtection="1">
      <alignment horizontal="left" vertical="center" indent="1"/>
      <protection hidden="1"/>
    </xf>
    <xf numFmtId="49" fontId="65" fillId="0" borderId="30" xfId="28" applyNumberFormat="1" applyFont="1" applyBorder="1" applyAlignment="1" applyProtection="1">
      <alignment horizontal="left" vertical="center"/>
      <protection hidden="1"/>
    </xf>
    <xf numFmtId="0" fontId="65" fillId="0" borderId="30" xfId="72" applyFont="1" applyBorder="1" applyProtection="1">
      <protection hidden="1"/>
    </xf>
    <xf numFmtId="217" fontId="65" fillId="0" borderId="0" xfId="72" applyNumberFormat="1" applyFont="1" applyAlignment="1" applyProtection="1">
      <alignment horizontal="left" vertical="center" indent="6"/>
      <protection hidden="1"/>
    </xf>
    <xf numFmtId="218" fontId="65" fillId="0" borderId="0" xfId="72" applyNumberFormat="1" applyFont="1" applyAlignment="1" applyProtection="1">
      <alignment horizontal="left" vertical="center" indent="2"/>
      <protection hidden="1"/>
    </xf>
    <xf numFmtId="49" fontId="65" fillId="0" borderId="0" xfId="28" applyNumberFormat="1" applyFont="1" applyBorder="1" applyAlignment="1" applyProtection="1">
      <alignment horizontal="left" vertical="center" indent="1"/>
      <protection hidden="1"/>
    </xf>
    <xf numFmtId="49" fontId="65" fillId="0" borderId="0" xfId="28" applyNumberFormat="1" applyFont="1" applyBorder="1" applyAlignment="1" applyProtection="1">
      <alignment horizontal="left" vertical="center"/>
      <protection hidden="1"/>
    </xf>
    <xf numFmtId="204" fontId="67" fillId="0" borderId="30" xfId="72" applyNumberFormat="1" applyFont="1" applyBorder="1" applyAlignment="1" applyProtection="1">
      <alignment horizontal="left" indent="1"/>
      <protection hidden="1"/>
    </xf>
    <xf numFmtId="0" fontId="65" fillId="0" borderId="0" xfId="74" applyFont="1" applyAlignment="1" applyProtection="1">
      <alignment horizontal="center" vertical="top"/>
      <protection hidden="1"/>
    </xf>
    <xf numFmtId="0" fontId="0" fillId="0" borderId="0" xfId="0" applyAlignment="1">
      <alignment horizontal="center" vertical="top"/>
    </xf>
    <xf numFmtId="0" fontId="65" fillId="0" borderId="0" xfId="74" applyFont="1" applyAlignment="1" applyProtection="1">
      <alignment horizontal="center" vertical="center"/>
      <protection locked="0"/>
    </xf>
    <xf numFmtId="0" fontId="65" fillId="0" borderId="0" xfId="1" applyFont="1" applyAlignment="1" applyProtection="1">
      <alignment horizontal="center" vertical="top"/>
      <protection hidden="1"/>
    </xf>
    <xf numFmtId="204" fontId="67" fillId="0" borderId="2" xfId="72" applyNumberFormat="1" applyFont="1" applyBorder="1" applyAlignment="1" applyProtection="1">
      <alignment horizontal="left" indent="1"/>
      <protection hidden="1"/>
    </xf>
    <xf numFmtId="0" fontId="67" fillId="0" borderId="5" xfId="72" applyFont="1" applyBorder="1" applyAlignment="1" applyProtection="1">
      <alignment horizontal="center" vertical="center"/>
      <protection hidden="1"/>
    </xf>
    <xf numFmtId="0" fontId="67" fillId="0" borderId="44" xfId="72" applyFont="1" applyBorder="1" applyAlignment="1" applyProtection="1">
      <alignment horizontal="center" vertical="center"/>
      <protection hidden="1"/>
    </xf>
    <xf numFmtId="0" fontId="67" fillId="0" borderId="29" xfId="72" applyFont="1" applyBorder="1" applyAlignment="1" applyProtection="1">
      <alignment horizontal="center" vertical="top"/>
      <protection hidden="1"/>
    </xf>
    <xf numFmtId="0" fontId="67" fillId="0" borderId="40" xfId="72" applyFont="1" applyBorder="1" applyAlignment="1" applyProtection="1">
      <alignment horizontal="center" vertical="top"/>
      <protection hidden="1"/>
    </xf>
    <xf numFmtId="0" fontId="65" fillId="0" borderId="0" xfId="1" applyFon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64" fillId="0" borderId="0" xfId="72" applyFont="1" applyAlignment="1" applyProtection="1">
      <alignment horizontal="center" vertical="top"/>
      <protection hidden="1"/>
    </xf>
    <xf numFmtId="0" fontId="64" fillId="0" borderId="1" xfId="72" applyFont="1" applyBorder="1" applyAlignment="1" applyProtection="1">
      <alignment horizontal="left" vertical="top"/>
      <protection hidden="1"/>
    </xf>
    <xf numFmtId="208" fontId="65" fillId="0" borderId="34" xfId="72" applyNumberFormat="1" applyFont="1" applyBorder="1" applyAlignment="1" applyProtection="1">
      <alignment horizontal="left" vertical="top"/>
      <protection hidden="1"/>
    </xf>
    <xf numFmtId="0" fontId="65" fillId="0" borderId="31" xfId="72" applyFont="1" applyBorder="1" applyAlignment="1" applyProtection="1">
      <alignment vertical="top"/>
      <protection hidden="1"/>
    </xf>
    <xf numFmtId="204" fontId="65" fillId="0" borderId="31" xfId="72" applyNumberFormat="1" applyFont="1" applyBorder="1" applyAlignment="1" applyProtection="1">
      <alignment horizontal="left"/>
      <protection hidden="1"/>
    </xf>
    <xf numFmtId="0" fontId="5" fillId="0" borderId="1" xfId="72" applyFont="1" applyBorder="1" applyProtection="1">
      <protection hidden="1"/>
    </xf>
    <xf numFmtId="0" fontId="0" fillId="0" borderId="1" xfId="0" applyBorder="1"/>
    <xf numFmtId="0" fontId="5" fillId="0" borderId="0" xfId="72" applyFont="1" applyAlignment="1">
      <alignment horizontal="left" indent="4"/>
    </xf>
    <xf numFmtId="0" fontId="56" fillId="0" borderId="0" xfId="72" applyFont="1" applyAlignment="1" applyProtection="1">
      <alignment horizontal="left"/>
      <protection hidden="1"/>
    </xf>
    <xf numFmtId="0" fontId="56" fillId="0" borderId="0" xfId="72" applyFont="1" applyProtection="1">
      <protection hidden="1"/>
    </xf>
    <xf numFmtId="0" fontId="56" fillId="0" borderId="0" xfId="72" applyFont="1" applyAlignment="1" applyProtection="1">
      <alignment horizontal="left" indent="4"/>
      <protection hidden="1"/>
    </xf>
    <xf numFmtId="0" fontId="5" fillId="0" borderId="0" xfId="72" applyFont="1" applyAlignment="1" applyProtection="1">
      <alignment horizontal="center"/>
      <protection hidden="1"/>
    </xf>
    <xf numFmtId="204" fontId="5" fillId="0" borderId="0" xfId="72" applyNumberFormat="1" applyFont="1" applyAlignment="1" applyProtection="1">
      <alignment horizontal="left"/>
      <protection hidden="1"/>
    </xf>
    <xf numFmtId="0" fontId="56" fillId="0" borderId="41" xfId="72" applyFont="1" applyBorder="1" applyAlignment="1" applyProtection="1">
      <alignment horizontal="center" vertical="center"/>
      <protection hidden="1"/>
    </xf>
    <xf numFmtId="0" fontId="56" fillId="0" borderId="9" xfId="72" applyFont="1" applyBorder="1" applyAlignment="1" applyProtection="1">
      <alignment horizontal="center" vertical="center"/>
      <protection hidden="1"/>
    </xf>
    <xf numFmtId="49" fontId="56" fillId="0" borderId="41" xfId="72" applyNumberFormat="1" applyFont="1" applyBorder="1" applyAlignment="1" applyProtection="1">
      <alignment horizontal="center" vertical="center"/>
      <protection hidden="1"/>
    </xf>
    <xf numFmtId="49" fontId="56" fillId="0" borderId="9" xfId="72" applyNumberFormat="1" applyFont="1" applyBorder="1" applyAlignment="1" applyProtection="1">
      <alignment horizontal="center" vertical="center"/>
      <protection hidden="1"/>
    </xf>
    <xf numFmtId="203" fontId="56" fillId="0" borderId="41" xfId="75" applyNumberFormat="1" applyFont="1" applyFill="1" applyBorder="1" applyAlignment="1" applyProtection="1">
      <alignment horizontal="right" vertical="center"/>
      <protection hidden="1"/>
    </xf>
    <xf numFmtId="203" fontId="56" fillId="0" borderId="9" xfId="75" applyNumberFormat="1" applyFont="1" applyFill="1" applyBorder="1" applyAlignment="1" applyProtection="1">
      <alignment horizontal="right" vertical="center"/>
      <protection hidden="1"/>
    </xf>
    <xf numFmtId="0" fontId="56" fillId="0" borderId="3" xfId="72" applyFont="1" applyBorder="1" applyAlignment="1" applyProtection="1">
      <alignment horizontal="center" vertical="top"/>
      <protection hidden="1"/>
    </xf>
    <xf numFmtId="0" fontId="56" fillId="0" borderId="41" xfId="72" applyFont="1" applyBorder="1" applyAlignment="1" applyProtection="1">
      <alignment horizontal="center" vertical="center" wrapText="1"/>
      <protection hidden="1"/>
    </xf>
  </cellXfs>
  <cellStyles count="304">
    <cellStyle name=",;F'KOIT[[WAAHK" xfId="3" xr:uid="{00000000-0005-0000-0000-000000000000}"/>
    <cellStyle name=",;F'KOIT[[WAAHK 2" xfId="76" xr:uid="{00000000-0005-0000-0000-000001000000}"/>
    <cellStyle name=",;F'KOIT[[WAAHK 3" xfId="77" xr:uid="{00000000-0005-0000-0000-000002000000}"/>
    <cellStyle name=",;F'KOIT[[WAAHK 4" xfId="78" xr:uid="{00000000-0005-0000-0000-000003000000}"/>
    <cellStyle name=",;F'KOIT[[WAAHK 5" xfId="79" xr:uid="{00000000-0005-0000-0000-000004000000}"/>
    <cellStyle name=",;F'KOIT[[WAAHK 6" xfId="80" xr:uid="{00000000-0005-0000-0000-000005000000}"/>
    <cellStyle name=",;F'KOIT[[WAAHK 7" xfId="81" xr:uid="{00000000-0005-0000-0000-000006000000}"/>
    <cellStyle name="?? [0.00]_????" xfId="4" xr:uid="{00000000-0005-0000-0000-000007000000}"/>
    <cellStyle name="?? [0]_PERSONAL" xfId="5" xr:uid="{00000000-0005-0000-0000-000008000000}"/>
    <cellStyle name="???? [0.00]_????" xfId="6" xr:uid="{00000000-0005-0000-0000-000009000000}"/>
    <cellStyle name="??????[0]_PERSONAL" xfId="7" xr:uid="{00000000-0005-0000-0000-00000A000000}"/>
    <cellStyle name="??????PERSONAL" xfId="8" xr:uid="{00000000-0005-0000-0000-00000B000000}"/>
    <cellStyle name="?????[0]_PERSONAL" xfId="9" xr:uid="{00000000-0005-0000-0000-00000C000000}"/>
    <cellStyle name="?????PERSONAL" xfId="10" xr:uid="{00000000-0005-0000-0000-00000D000000}"/>
    <cellStyle name="?????PERSONAL 2" xfId="82" xr:uid="{00000000-0005-0000-0000-00000E000000}"/>
    <cellStyle name="?????PERSONAL 3" xfId="83" xr:uid="{00000000-0005-0000-0000-00000F000000}"/>
    <cellStyle name="?????PERSONAL 4" xfId="84" xr:uid="{00000000-0005-0000-0000-000010000000}"/>
    <cellStyle name="?????PERSONAL 5" xfId="85" xr:uid="{00000000-0005-0000-0000-000011000000}"/>
    <cellStyle name="?????PERSONAL 6" xfId="86" xr:uid="{00000000-0005-0000-0000-000012000000}"/>
    <cellStyle name="?????PERSONAL 7" xfId="87" xr:uid="{00000000-0005-0000-0000-000013000000}"/>
    <cellStyle name="????_????" xfId="11" xr:uid="{00000000-0005-0000-0000-000014000000}"/>
    <cellStyle name="???[0]_PERSONAL" xfId="12" xr:uid="{00000000-0005-0000-0000-000015000000}"/>
    <cellStyle name="???_PERSONAL" xfId="13" xr:uid="{00000000-0005-0000-0000-000016000000}"/>
    <cellStyle name="??_??" xfId="14" xr:uid="{00000000-0005-0000-0000-000017000000}"/>
    <cellStyle name="?@??laroux" xfId="15" xr:uid="{00000000-0005-0000-0000-000018000000}"/>
    <cellStyle name="=C:\WINDOWS\SYSTEM32\COMMAND.COM" xfId="16" xr:uid="{00000000-0005-0000-0000-000019000000}"/>
    <cellStyle name="0,0_x000d__x000a_NA_x000d__x000a_" xfId="267" xr:uid="{00000000-0005-0000-0000-00001A000000}"/>
    <cellStyle name="20% - Accent1" xfId="213" xr:uid="{00000000-0005-0000-0000-00001B000000}"/>
    <cellStyle name="20% - Accent2" xfId="214" xr:uid="{00000000-0005-0000-0000-00001C000000}"/>
    <cellStyle name="20% - Accent3" xfId="215" xr:uid="{00000000-0005-0000-0000-00001D000000}"/>
    <cellStyle name="20% - Accent4" xfId="216" xr:uid="{00000000-0005-0000-0000-00001E000000}"/>
    <cellStyle name="20% - Accent5" xfId="217" xr:uid="{00000000-0005-0000-0000-00001F000000}"/>
    <cellStyle name="20% - Accent6" xfId="218" xr:uid="{00000000-0005-0000-0000-000020000000}"/>
    <cellStyle name="20% - ส่วนที่ถูกเน้น1" xfId="88" xr:uid="{00000000-0005-0000-0000-000021000000}"/>
    <cellStyle name="20% - ส่วนที่ถูกเน้น2" xfId="89" xr:uid="{00000000-0005-0000-0000-000022000000}"/>
    <cellStyle name="20% - ส่วนที่ถูกเน้น3" xfId="90" xr:uid="{00000000-0005-0000-0000-000023000000}"/>
    <cellStyle name="20% - ส่วนที่ถูกเน้น4" xfId="91" xr:uid="{00000000-0005-0000-0000-000024000000}"/>
    <cellStyle name="20% - ส่วนที่ถูกเน้น5" xfId="92" xr:uid="{00000000-0005-0000-0000-000025000000}"/>
    <cellStyle name="20% - ส่วนที่ถูกเน้น6" xfId="93" xr:uid="{00000000-0005-0000-0000-000026000000}"/>
    <cellStyle name="40% - Accent1" xfId="219" xr:uid="{00000000-0005-0000-0000-000027000000}"/>
    <cellStyle name="40% - Accent2" xfId="220" xr:uid="{00000000-0005-0000-0000-000028000000}"/>
    <cellStyle name="40% - Accent3" xfId="221" xr:uid="{00000000-0005-0000-0000-000029000000}"/>
    <cellStyle name="40% - Accent4" xfId="222" xr:uid="{00000000-0005-0000-0000-00002A000000}"/>
    <cellStyle name="40% - Accent5" xfId="223" xr:uid="{00000000-0005-0000-0000-00002B000000}"/>
    <cellStyle name="40% - Accent6" xfId="224" xr:uid="{00000000-0005-0000-0000-00002C000000}"/>
    <cellStyle name="40% - ส่วนที่ถูกเน้น1" xfId="94" xr:uid="{00000000-0005-0000-0000-00002D000000}"/>
    <cellStyle name="40% - ส่วนที่ถูกเน้น2" xfId="95" xr:uid="{00000000-0005-0000-0000-00002E000000}"/>
    <cellStyle name="40% - ส่วนที่ถูกเน้น3" xfId="96" xr:uid="{00000000-0005-0000-0000-00002F000000}"/>
    <cellStyle name="40% - ส่วนที่ถูกเน้น4" xfId="97" xr:uid="{00000000-0005-0000-0000-000030000000}"/>
    <cellStyle name="40% - ส่วนที่ถูกเน้น5" xfId="98" xr:uid="{00000000-0005-0000-0000-000031000000}"/>
    <cellStyle name="40% - ส่วนที่ถูกเน้น6" xfId="99" xr:uid="{00000000-0005-0000-0000-000032000000}"/>
    <cellStyle name="60% - Accent1" xfId="225" xr:uid="{00000000-0005-0000-0000-000033000000}"/>
    <cellStyle name="60% - Accent2" xfId="226" xr:uid="{00000000-0005-0000-0000-000034000000}"/>
    <cellStyle name="60% - Accent3" xfId="227" xr:uid="{00000000-0005-0000-0000-000035000000}"/>
    <cellStyle name="60% - Accent4" xfId="228" xr:uid="{00000000-0005-0000-0000-000036000000}"/>
    <cellStyle name="60% - Accent5" xfId="229" xr:uid="{00000000-0005-0000-0000-000037000000}"/>
    <cellStyle name="60% - Accent6" xfId="230" xr:uid="{00000000-0005-0000-0000-000038000000}"/>
    <cellStyle name="60% - ส่วนที่ถูกเน้น1" xfId="100" xr:uid="{00000000-0005-0000-0000-000039000000}"/>
    <cellStyle name="60% - ส่วนที่ถูกเน้น2" xfId="101" xr:uid="{00000000-0005-0000-0000-00003A000000}"/>
    <cellStyle name="60% - ส่วนที่ถูกเน้น3" xfId="102" xr:uid="{00000000-0005-0000-0000-00003B000000}"/>
    <cellStyle name="60% - ส่วนที่ถูกเน้น4" xfId="103" xr:uid="{00000000-0005-0000-0000-00003C000000}"/>
    <cellStyle name="60% - ส่วนที่ถูกเน้น5" xfId="104" xr:uid="{00000000-0005-0000-0000-00003D000000}"/>
    <cellStyle name="60% - ส่วนที่ถูกเน้น6" xfId="105" xr:uid="{00000000-0005-0000-0000-00003E000000}"/>
    <cellStyle name="a" xfId="17" xr:uid="{00000000-0005-0000-0000-00003F000000}"/>
    <cellStyle name="abc" xfId="18" xr:uid="{00000000-0005-0000-0000-000040000000}"/>
    <cellStyle name="Accent1" xfId="231" xr:uid="{00000000-0005-0000-0000-000041000000}"/>
    <cellStyle name="Accent2" xfId="232" xr:uid="{00000000-0005-0000-0000-000042000000}"/>
    <cellStyle name="Accent3" xfId="233" xr:uid="{00000000-0005-0000-0000-000043000000}"/>
    <cellStyle name="Accent4" xfId="234" xr:uid="{00000000-0005-0000-0000-000044000000}"/>
    <cellStyle name="Accent5" xfId="235" xr:uid="{00000000-0005-0000-0000-000045000000}"/>
    <cellStyle name="Accent6" xfId="236" xr:uid="{00000000-0005-0000-0000-000046000000}"/>
    <cellStyle name="Bad" xfId="237" xr:uid="{00000000-0005-0000-0000-000047000000}"/>
    <cellStyle name="Calc Currency (0)" xfId="19" xr:uid="{00000000-0005-0000-0000-000048000000}"/>
    <cellStyle name="Calc Currency (2)" xfId="20" xr:uid="{00000000-0005-0000-0000-000049000000}"/>
    <cellStyle name="Calc Percent (0)" xfId="21" xr:uid="{00000000-0005-0000-0000-00004A000000}"/>
    <cellStyle name="Calc Percent (1)" xfId="22" xr:uid="{00000000-0005-0000-0000-00004B000000}"/>
    <cellStyle name="Calc Percent (2)" xfId="23" xr:uid="{00000000-0005-0000-0000-00004C000000}"/>
    <cellStyle name="Calc Units (0)" xfId="24" xr:uid="{00000000-0005-0000-0000-00004D000000}"/>
    <cellStyle name="Calc Units (0) 2" xfId="106" xr:uid="{00000000-0005-0000-0000-00004E000000}"/>
    <cellStyle name="Calc Units (0) 3" xfId="107" xr:uid="{00000000-0005-0000-0000-00004F000000}"/>
    <cellStyle name="Calc Units (0) 4" xfId="108" xr:uid="{00000000-0005-0000-0000-000050000000}"/>
    <cellStyle name="Calc Units (0) 5" xfId="109" xr:uid="{00000000-0005-0000-0000-000051000000}"/>
    <cellStyle name="Calc Units (0) 6" xfId="110" xr:uid="{00000000-0005-0000-0000-000052000000}"/>
    <cellStyle name="Calc Units (0) 7" xfId="111" xr:uid="{00000000-0005-0000-0000-000053000000}"/>
    <cellStyle name="Calc Units (1)" xfId="25" xr:uid="{00000000-0005-0000-0000-000054000000}"/>
    <cellStyle name="Calc Units (1) 2" xfId="112" xr:uid="{00000000-0005-0000-0000-000055000000}"/>
    <cellStyle name="Calc Units (1) 3" xfId="113" xr:uid="{00000000-0005-0000-0000-000056000000}"/>
    <cellStyle name="Calc Units (1) 4" xfId="114" xr:uid="{00000000-0005-0000-0000-000057000000}"/>
    <cellStyle name="Calc Units (1) 5" xfId="115" xr:uid="{00000000-0005-0000-0000-000058000000}"/>
    <cellStyle name="Calc Units (1) 6" xfId="116" xr:uid="{00000000-0005-0000-0000-000059000000}"/>
    <cellStyle name="Calc Units (1) 7" xfId="117" xr:uid="{00000000-0005-0000-0000-00005A000000}"/>
    <cellStyle name="Calc Units (2)" xfId="26" xr:uid="{00000000-0005-0000-0000-00005B000000}"/>
    <cellStyle name="Calculation" xfId="238" xr:uid="{00000000-0005-0000-0000-00005C000000}"/>
    <cellStyle name="Check Cell" xfId="239" xr:uid="{00000000-0005-0000-0000-00005D000000}"/>
    <cellStyle name="Comma [0]_laroux" xfId="271" xr:uid="{00000000-0005-0000-0000-00005E000000}"/>
    <cellStyle name="Comma [00]" xfId="27" xr:uid="{00000000-0005-0000-0000-00005F000000}"/>
    <cellStyle name="Comma [00] 2" xfId="118" xr:uid="{00000000-0005-0000-0000-000060000000}"/>
    <cellStyle name="Comma [00] 3" xfId="119" xr:uid="{00000000-0005-0000-0000-000061000000}"/>
    <cellStyle name="Comma [00] 4" xfId="120" xr:uid="{00000000-0005-0000-0000-000062000000}"/>
    <cellStyle name="Comma [00] 5" xfId="121" xr:uid="{00000000-0005-0000-0000-000063000000}"/>
    <cellStyle name="Comma [00] 6" xfId="122" xr:uid="{00000000-0005-0000-0000-000064000000}"/>
    <cellStyle name="Comma [00] 7" xfId="123" xr:uid="{00000000-0005-0000-0000-000065000000}"/>
    <cellStyle name="Comma 10" xfId="272" xr:uid="{00000000-0005-0000-0000-000066000000}"/>
    <cellStyle name="Comma 11" xfId="283" xr:uid="{00000000-0005-0000-0000-000067000000}"/>
    <cellStyle name="Comma 11 3" xfId="284" xr:uid="{00000000-0005-0000-0000-000068000000}"/>
    <cellStyle name="Comma 15" xfId="285" xr:uid="{00000000-0005-0000-0000-000069000000}"/>
    <cellStyle name="Comma 16" xfId="286" xr:uid="{00000000-0005-0000-0000-00006A000000}"/>
    <cellStyle name="Comma 2" xfId="28" xr:uid="{00000000-0005-0000-0000-00006B000000}"/>
    <cellStyle name="Comma 2 2" xfId="124" xr:uid="{00000000-0005-0000-0000-00006C000000}"/>
    <cellStyle name="Comma 2 2 2" xfId="287" xr:uid="{00000000-0005-0000-0000-00006D000000}"/>
    <cellStyle name="Comma 3" xfId="2" xr:uid="{00000000-0005-0000-0000-00006E000000}"/>
    <cellStyle name="Comma 3 2" xfId="73" xr:uid="{00000000-0005-0000-0000-00006F000000}"/>
    <cellStyle name="Comma 3 3" xfId="301" xr:uid="{00000000-0005-0000-0000-000070000000}"/>
    <cellStyle name="Comma 4" xfId="29" xr:uid="{00000000-0005-0000-0000-000071000000}"/>
    <cellStyle name="Comma 4 2" xfId="125" xr:uid="{00000000-0005-0000-0000-000072000000}"/>
    <cellStyle name="Comma 4 3" xfId="30" xr:uid="{00000000-0005-0000-0000-000073000000}"/>
    <cellStyle name="Comma 5" xfId="126" xr:uid="{00000000-0005-0000-0000-000074000000}"/>
    <cellStyle name="Comma 5 2" xfId="258" xr:uid="{00000000-0005-0000-0000-000075000000}"/>
    <cellStyle name="Comma 5 2 2" xfId="288" xr:uid="{00000000-0005-0000-0000-000076000000}"/>
    <cellStyle name="Comma 5 3" xfId="289" xr:uid="{00000000-0005-0000-0000-000077000000}"/>
    <cellStyle name="Comma 5_คณะกรรมการกำหนดราคากลาง อาคารสำนักงานคณะกรรมการการเลือกตั้งประจำจังหวัดเพชรบุรี" xfId="263" xr:uid="{00000000-0005-0000-0000-000078000000}"/>
    <cellStyle name="Comma 6" xfId="210" xr:uid="{00000000-0005-0000-0000-000079000000}"/>
    <cellStyle name="Comma 6 2" xfId="290" xr:uid="{00000000-0005-0000-0000-00007A000000}"/>
    <cellStyle name="Comma 6 2 2" xfId="291" xr:uid="{00000000-0005-0000-0000-00007B000000}"/>
    <cellStyle name="Comma 7" xfId="211" xr:uid="{00000000-0005-0000-0000-00007C000000}"/>
    <cellStyle name="Comma 7 2" xfId="278" xr:uid="{00000000-0005-0000-0000-00007D000000}"/>
    <cellStyle name="Comma 8" xfId="259" xr:uid="{00000000-0005-0000-0000-00007E000000}"/>
    <cellStyle name="Comma 9" xfId="260" xr:uid="{00000000-0005-0000-0000-00007F000000}"/>
    <cellStyle name="Comma_EE total_B3-4_29-jun-08" xfId="292" xr:uid="{00000000-0005-0000-0000-000080000000}"/>
    <cellStyle name="company_title" xfId="31" xr:uid="{00000000-0005-0000-0000-000081000000}"/>
    <cellStyle name="Currency [0]_laroux" xfId="273" xr:uid="{00000000-0005-0000-0000-000082000000}"/>
    <cellStyle name="Currency [00]" xfId="32" xr:uid="{00000000-0005-0000-0000-000083000000}"/>
    <cellStyle name="Currency_laroux" xfId="274" xr:uid="{00000000-0005-0000-0000-000084000000}"/>
    <cellStyle name="Date Short" xfId="33" xr:uid="{00000000-0005-0000-0000-000085000000}"/>
    <cellStyle name="date_format" xfId="34" xr:uid="{00000000-0005-0000-0000-000086000000}"/>
    <cellStyle name="Enter Currency (0)" xfId="35" xr:uid="{00000000-0005-0000-0000-000087000000}"/>
    <cellStyle name="Enter Currency (0) 2" xfId="127" xr:uid="{00000000-0005-0000-0000-000088000000}"/>
    <cellStyle name="Enter Currency (0) 3" xfId="128" xr:uid="{00000000-0005-0000-0000-000089000000}"/>
    <cellStyle name="Enter Currency (0) 4" xfId="129" xr:uid="{00000000-0005-0000-0000-00008A000000}"/>
    <cellStyle name="Enter Currency (0) 5" xfId="130" xr:uid="{00000000-0005-0000-0000-00008B000000}"/>
    <cellStyle name="Enter Currency (0) 6" xfId="131" xr:uid="{00000000-0005-0000-0000-00008C000000}"/>
    <cellStyle name="Enter Currency (0) 7" xfId="132" xr:uid="{00000000-0005-0000-0000-00008D000000}"/>
    <cellStyle name="Enter Currency (2)" xfId="36" xr:uid="{00000000-0005-0000-0000-00008E000000}"/>
    <cellStyle name="Enter Units (0)" xfId="37" xr:uid="{00000000-0005-0000-0000-00008F000000}"/>
    <cellStyle name="Enter Units (0) 2" xfId="133" xr:uid="{00000000-0005-0000-0000-000090000000}"/>
    <cellStyle name="Enter Units (0) 3" xfId="134" xr:uid="{00000000-0005-0000-0000-000091000000}"/>
    <cellStyle name="Enter Units (0) 4" xfId="135" xr:uid="{00000000-0005-0000-0000-000092000000}"/>
    <cellStyle name="Enter Units (0) 5" xfId="136" xr:uid="{00000000-0005-0000-0000-000093000000}"/>
    <cellStyle name="Enter Units (0) 6" xfId="137" xr:uid="{00000000-0005-0000-0000-000094000000}"/>
    <cellStyle name="Enter Units (0) 7" xfId="138" xr:uid="{00000000-0005-0000-0000-000095000000}"/>
    <cellStyle name="Enter Units (1)" xfId="38" xr:uid="{00000000-0005-0000-0000-000096000000}"/>
    <cellStyle name="Enter Units (1) 2" xfId="139" xr:uid="{00000000-0005-0000-0000-000097000000}"/>
    <cellStyle name="Enter Units (1) 3" xfId="140" xr:uid="{00000000-0005-0000-0000-000098000000}"/>
    <cellStyle name="Enter Units (1) 4" xfId="141" xr:uid="{00000000-0005-0000-0000-000099000000}"/>
    <cellStyle name="Enter Units (1) 5" xfId="142" xr:uid="{00000000-0005-0000-0000-00009A000000}"/>
    <cellStyle name="Enter Units (1) 6" xfId="143" xr:uid="{00000000-0005-0000-0000-00009B000000}"/>
    <cellStyle name="Enter Units (1) 7" xfId="144" xr:uid="{00000000-0005-0000-0000-00009C000000}"/>
    <cellStyle name="Enter Units (2)" xfId="39" xr:uid="{00000000-0005-0000-0000-00009D000000}"/>
    <cellStyle name="Explanatory Text" xfId="240" xr:uid="{00000000-0005-0000-0000-00009E000000}"/>
    <cellStyle name="Good" xfId="241" xr:uid="{00000000-0005-0000-0000-00009F000000}"/>
    <cellStyle name="Grey" xfId="40" xr:uid="{00000000-0005-0000-0000-0000A0000000}"/>
    <cellStyle name="Header1" xfId="41" xr:uid="{00000000-0005-0000-0000-0000A1000000}"/>
    <cellStyle name="Header2" xfId="42" xr:uid="{00000000-0005-0000-0000-0000A2000000}"/>
    <cellStyle name="Heading 1" xfId="242" xr:uid="{00000000-0005-0000-0000-0000A3000000}"/>
    <cellStyle name="Heading 2" xfId="243" xr:uid="{00000000-0005-0000-0000-0000A4000000}"/>
    <cellStyle name="Heading 3" xfId="244" xr:uid="{00000000-0005-0000-0000-0000A5000000}"/>
    <cellStyle name="Heading 4" xfId="245" xr:uid="{00000000-0005-0000-0000-0000A6000000}"/>
    <cellStyle name="Hyperlink 2" xfId="145" xr:uid="{00000000-0005-0000-0000-0000A7000000}"/>
    <cellStyle name="Hyperlink 3" xfId="270" xr:uid="{00000000-0005-0000-0000-0000A8000000}"/>
    <cellStyle name="Input" xfId="246" xr:uid="{00000000-0005-0000-0000-0000A9000000}"/>
    <cellStyle name="Input [yellow]" xfId="43" xr:uid="{00000000-0005-0000-0000-0000AA000000}"/>
    <cellStyle name="Input_คณะกรรมการกำหนดราคากลาง อาคารสำนักงานคณะกรรมการการเลือกตั้งประจำจังหวัดเพชรบุรี" xfId="264" xr:uid="{00000000-0005-0000-0000-0000AB000000}"/>
    <cellStyle name="Link Currency (0)" xfId="44" xr:uid="{00000000-0005-0000-0000-0000AC000000}"/>
    <cellStyle name="Link Currency (0) 2" xfId="146" xr:uid="{00000000-0005-0000-0000-0000AD000000}"/>
    <cellStyle name="Link Currency (0) 3" xfId="147" xr:uid="{00000000-0005-0000-0000-0000AE000000}"/>
    <cellStyle name="Link Currency (0) 4" xfId="148" xr:uid="{00000000-0005-0000-0000-0000AF000000}"/>
    <cellStyle name="Link Currency (0) 5" xfId="149" xr:uid="{00000000-0005-0000-0000-0000B0000000}"/>
    <cellStyle name="Link Currency (0) 6" xfId="150" xr:uid="{00000000-0005-0000-0000-0000B1000000}"/>
    <cellStyle name="Link Currency (0) 7" xfId="151" xr:uid="{00000000-0005-0000-0000-0000B2000000}"/>
    <cellStyle name="Link Currency (2)" xfId="45" xr:uid="{00000000-0005-0000-0000-0000B3000000}"/>
    <cellStyle name="Link Units (0)" xfId="46" xr:uid="{00000000-0005-0000-0000-0000B4000000}"/>
    <cellStyle name="Link Units (0) 2" xfId="152" xr:uid="{00000000-0005-0000-0000-0000B5000000}"/>
    <cellStyle name="Link Units (0) 3" xfId="153" xr:uid="{00000000-0005-0000-0000-0000B6000000}"/>
    <cellStyle name="Link Units (0) 4" xfId="154" xr:uid="{00000000-0005-0000-0000-0000B7000000}"/>
    <cellStyle name="Link Units (0) 5" xfId="155" xr:uid="{00000000-0005-0000-0000-0000B8000000}"/>
    <cellStyle name="Link Units (0) 6" xfId="156" xr:uid="{00000000-0005-0000-0000-0000B9000000}"/>
    <cellStyle name="Link Units (0) 7" xfId="157" xr:uid="{00000000-0005-0000-0000-0000BA000000}"/>
    <cellStyle name="Link Units (1)" xfId="47" xr:uid="{00000000-0005-0000-0000-0000BB000000}"/>
    <cellStyle name="Link Units (1) 2" xfId="158" xr:uid="{00000000-0005-0000-0000-0000BC000000}"/>
    <cellStyle name="Link Units (1) 3" xfId="159" xr:uid="{00000000-0005-0000-0000-0000BD000000}"/>
    <cellStyle name="Link Units (1) 4" xfId="160" xr:uid="{00000000-0005-0000-0000-0000BE000000}"/>
    <cellStyle name="Link Units (1) 5" xfId="161" xr:uid="{00000000-0005-0000-0000-0000BF000000}"/>
    <cellStyle name="Link Units (1) 6" xfId="162" xr:uid="{00000000-0005-0000-0000-0000C0000000}"/>
    <cellStyle name="Link Units (1) 7" xfId="163" xr:uid="{00000000-0005-0000-0000-0000C1000000}"/>
    <cellStyle name="Link Units (2)" xfId="48" xr:uid="{00000000-0005-0000-0000-0000C2000000}"/>
    <cellStyle name="Linked Cell" xfId="247" xr:uid="{00000000-0005-0000-0000-0000C3000000}"/>
    <cellStyle name="Neutral" xfId="248" xr:uid="{00000000-0005-0000-0000-0000C4000000}"/>
    <cellStyle name="no dec" xfId="49" xr:uid="{00000000-0005-0000-0000-0000C5000000}"/>
    <cellStyle name="Normal - Style1" xfId="50" xr:uid="{00000000-0005-0000-0000-0000C6000000}"/>
    <cellStyle name="Normal 10" xfId="293" xr:uid="{00000000-0005-0000-0000-0000C7000000}"/>
    <cellStyle name="Normal 2" xfId="1" xr:uid="{00000000-0005-0000-0000-0000C8000000}"/>
    <cellStyle name="Normal 2 2" xfId="74" xr:uid="{00000000-0005-0000-0000-0000C9000000}"/>
    <cellStyle name="Normal 2 2 2" xfId="294" xr:uid="{00000000-0005-0000-0000-0000CA000000}"/>
    <cellStyle name="Normal 2 3" xfId="302" xr:uid="{00000000-0005-0000-0000-0000CB000000}"/>
    <cellStyle name="Normal 3" xfId="51" xr:uid="{00000000-0005-0000-0000-0000CC000000}"/>
    <cellStyle name="Normal 3 2" xfId="164" xr:uid="{00000000-0005-0000-0000-0000CD000000}"/>
    <cellStyle name="Normal 4" xfId="52" xr:uid="{00000000-0005-0000-0000-0000CE000000}"/>
    <cellStyle name="Normal 4 2" xfId="165" xr:uid="{00000000-0005-0000-0000-0000CF000000}"/>
    <cellStyle name="Normal 4 3" xfId="295" xr:uid="{00000000-0005-0000-0000-0000D0000000}"/>
    <cellStyle name="Normal 5" xfId="72" xr:uid="{00000000-0005-0000-0000-0000D1000000}"/>
    <cellStyle name="Normal 5 2" xfId="257" xr:uid="{00000000-0005-0000-0000-0000D2000000}"/>
    <cellStyle name="Normal 6" xfId="209" xr:uid="{00000000-0005-0000-0000-0000D3000000}"/>
    <cellStyle name="Normal 7" xfId="212" xr:uid="{00000000-0005-0000-0000-0000D4000000}"/>
    <cellStyle name="Normal 7 2" xfId="279" xr:uid="{00000000-0005-0000-0000-0000D5000000}"/>
    <cellStyle name="Normal 7 3" xfId="296" xr:uid="{00000000-0005-0000-0000-0000D6000000}"/>
    <cellStyle name="Normal 8" xfId="261" xr:uid="{00000000-0005-0000-0000-0000D7000000}"/>
    <cellStyle name="Normal 9" xfId="275" xr:uid="{00000000-0005-0000-0000-0000D8000000}"/>
    <cellStyle name="Normal_52  ตารางมาตรฐาน" xfId="297" xr:uid="{00000000-0005-0000-0000-0000D9000000}"/>
    <cellStyle name="Note" xfId="249" xr:uid="{00000000-0005-0000-0000-0000DA000000}"/>
    <cellStyle name="Output" xfId="250" xr:uid="{00000000-0005-0000-0000-0000DB000000}"/>
    <cellStyle name="ParaBirimi [0]_RESULTS" xfId="53" xr:uid="{00000000-0005-0000-0000-0000DC000000}"/>
    <cellStyle name="ParaBirimi_RESULTS" xfId="54" xr:uid="{00000000-0005-0000-0000-0000DD000000}"/>
    <cellStyle name="Percent [0]" xfId="55" xr:uid="{00000000-0005-0000-0000-0000DE000000}"/>
    <cellStyle name="Percent [00]" xfId="56" xr:uid="{00000000-0005-0000-0000-0000DF000000}"/>
    <cellStyle name="Percent [2]" xfId="57" xr:uid="{00000000-0005-0000-0000-0000E0000000}"/>
    <cellStyle name="Percent 2" xfId="166" xr:uid="{00000000-0005-0000-0000-0000E1000000}"/>
    <cellStyle name="PrePop Currency (0)" xfId="58" xr:uid="{00000000-0005-0000-0000-0000E2000000}"/>
    <cellStyle name="PrePop Currency (0) 2" xfId="167" xr:uid="{00000000-0005-0000-0000-0000E3000000}"/>
    <cellStyle name="PrePop Currency (0) 3" xfId="168" xr:uid="{00000000-0005-0000-0000-0000E4000000}"/>
    <cellStyle name="PrePop Currency (0) 4" xfId="169" xr:uid="{00000000-0005-0000-0000-0000E5000000}"/>
    <cellStyle name="PrePop Currency (0) 5" xfId="170" xr:uid="{00000000-0005-0000-0000-0000E6000000}"/>
    <cellStyle name="PrePop Currency (0) 6" xfId="171" xr:uid="{00000000-0005-0000-0000-0000E7000000}"/>
    <cellStyle name="PrePop Currency (0) 7" xfId="172" xr:uid="{00000000-0005-0000-0000-0000E8000000}"/>
    <cellStyle name="PrePop Currency (2)" xfId="59" xr:uid="{00000000-0005-0000-0000-0000E9000000}"/>
    <cellStyle name="PrePop Units (0)" xfId="60" xr:uid="{00000000-0005-0000-0000-0000EA000000}"/>
    <cellStyle name="PrePop Units (0) 2" xfId="173" xr:uid="{00000000-0005-0000-0000-0000EB000000}"/>
    <cellStyle name="PrePop Units (0) 3" xfId="174" xr:uid="{00000000-0005-0000-0000-0000EC000000}"/>
    <cellStyle name="PrePop Units (0) 4" xfId="175" xr:uid="{00000000-0005-0000-0000-0000ED000000}"/>
    <cellStyle name="PrePop Units (0) 5" xfId="176" xr:uid="{00000000-0005-0000-0000-0000EE000000}"/>
    <cellStyle name="PrePop Units (0) 6" xfId="177" xr:uid="{00000000-0005-0000-0000-0000EF000000}"/>
    <cellStyle name="PrePop Units (0) 7" xfId="178" xr:uid="{00000000-0005-0000-0000-0000F0000000}"/>
    <cellStyle name="PrePop Units (1)" xfId="61" xr:uid="{00000000-0005-0000-0000-0000F1000000}"/>
    <cellStyle name="PrePop Units (1) 2" xfId="179" xr:uid="{00000000-0005-0000-0000-0000F2000000}"/>
    <cellStyle name="PrePop Units (1) 3" xfId="180" xr:uid="{00000000-0005-0000-0000-0000F3000000}"/>
    <cellStyle name="PrePop Units (1) 4" xfId="181" xr:uid="{00000000-0005-0000-0000-0000F4000000}"/>
    <cellStyle name="PrePop Units (1) 5" xfId="182" xr:uid="{00000000-0005-0000-0000-0000F5000000}"/>
    <cellStyle name="PrePop Units (1) 6" xfId="183" xr:uid="{00000000-0005-0000-0000-0000F6000000}"/>
    <cellStyle name="PrePop Units (1) 7" xfId="184" xr:uid="{00000000-0005-0000-0000-0000F7000000}"/>
    <cellStyle name="PrePop Units (2)" xfId="62" xr:uid="{00000000-0005-0000-0000-0000F8000000}"/>
    <cellStyle name="report_title" xfId="63" xr:uid="{00000000-0005-0000-0000-0000F9000000}"/>
    <cellStyle name="Style 1" xfId="185" xr:uid="{00000000-0005-0000-0000-0000FA000000}"/>
    <cellStyle name="Text Indent A" xfId="64" xr:uid="{00000000-0005-0000-0000-0000FB000000}"/>
    <cellStyle name="Text Indent B" xfId="65" xr:uid="{00000000-0005-0000-0000-0000FC000000}"/>
    <cellStyle name="Text Indent C" xfId="66" xr:uid="{00000000-0005-0000-0000-0000FD000000}"/>
    <cellStyle name="Title" xfId="251" xr:uid="{00000000-0005-0000-0000-0000FE000000}"/>
    <cellStyle name="Total" xfId="252" xr:uid="{00000000-0005-0000-0000-0000FF000000}"/>
    <cellStyle name="Virg? [0]_RESULTS" xfId="67" xr:uid="{00000000-0005-0000-0000-000000010000}"/>
    <cellStyle name="Virg?_RESULTS" xfId="68" xr:uid="{00000000-0005-0000-0000-000001010000}"/>
    <cellStyle name="Warning Text" xfId="253" xr:uid="{00000000-0005-0000-0000-000002010000}"/>
    <cellStyle name="เครื่องหมายจุลภาค 2" xfId="69" xr:uid="{00000000-0005-0000-0000-000007010000}"/>
    <cellStyle name="เครื่องหมายจุลภาค 2 2" xfId="282" xr:uid="{00000000-0005-0000-0000-000008010000}"/>
    <cellStyle name="เครื่องหมายจุลภาค 3" xfId="254" xr:uid="{00000000-0005-0000-0000-000009010000}"/>
    <cellStyle name="เครื่องหมายจุลภาค 4" xfId="262" xr:uid="{00000000-0005-0000-0000-00000A010000}"/>
    <cellStyle name="เครื่องหมายจุลภาค 5" xfId="265" xr:uid="{00000000-0005-0000-0000-00000B010000}"/>
    <cellStyle name="เครื่องหมายจุลภาค 6" xfId="269" xr:uid="{00000000-0005-0000-0000-00000C010000}"/>
    <cellStyle name="เครื่องหมายจุลภาค 7" xfId="276" xr:uid="{00000000-0005-0000-0000-00000D010000}"/>
    <cellStyle name="เซลล์ตรวจสอบ" xfId="190" xr:uid="{00000000-0005-0000-0000-00000F010000}"/>
    <cellStyle name="เซลล์ที่มีการเชื่อมโยง" xfId="191" xr:uid="{00000000-0005-0000-0000-000010010000}"/>
    <cellStyle name="เปอร์เซ็นต์ 2" xfId="300" xr:uid="{00000000-0005-0000-0000-000021010000}"/>
    <cellStyle name="แย่" xfId="196" xr:uid="{00000000-0005-0000-0000-000023010000}"/>
    <cellStyle name="แสดงผล" xfId="203" xr:uid="{00000000-0005-0000-0000-00002B010000}"/>
    <cellStyle name="การคำนวณ" xfId="186" xr:uid="{00000000-0005-0000-0000-000003010000}"/>
    <cellStyle name="ข้อความเตือน" xfId="187" xr:uid="{00000000-0005-0000-0000-000004010000}"/>
    <cellStyle name="ข้อความอธิบาย" xfId="188" xr:uid="{00000000-0005-0000-0000-000005010000}"/>
    <cellStyle name="จุลภาค" xfId="75" builtinId="3"/>
    <cellStyle name="ชื่อเรื่อง" xfId="189" xr:uid="{00000000-0005-0000-0000-00000E010000}"/>
    <cellStyle name="ดี" xfId="192" xr:uid="{00000000-0005-0000-0000-000011010000}"/>
    <cellStyle name="ปกติ" xfId="0" builtinId="0"/>
    <cellStyle name="ปกติ 2" xfId="70" xr:uid="{00000000-0005-0000-0000-000013010000}"/>
    <cellStyle name="ปกติ 2 2" xfId="298" xr:uid="{00000000-0005-0000-0000-000014010000}"/>
    <cellStyle name="ปกติ 2 3" xfId="280" xr:uid="{00000000-0005-0000-0000-000015010000}"/>
    <cellStyle name="ปกติ 3" xfId="266" xr:uid="{00000000-0005-0000-0000-000016010000}"/>
    <cellStyle name="ปกติ 3 2" xfId="268" xr:uid="{00000000-0005-0000-0000-000017010000}"/>
    <cellStyle name="ปกติ 4" xfId="256" xr:uid="{00000000-0005-0000-0000-000018010000}"/>
    <cellStyle name="ปกติ 5" xfId="255" xr:uid="{00000000-0005-0000-0000-000019010000}"/>
    <cellStyle name="ปกติ 6" xfId="277" xr:uid="{00000000-0005-0000-0000-00001A010000}"/>
    <cellStyle name="ปกติ 7" xfId="299" xr:uid="{00000000-0005-0000-0000-00001B010000}"/>
    <cellStyle name="ปกติ 8" xfId="281" xr:uid="{00000000-0005-0000-0000-00001C010000}"/>
    <cellStyle name="ปกติ 8 2" xfId="303" xr:uid="{00000000-0005-0000-0000-00001D010000}"/>
    <cellStyle name="ป้อนค่า" xfId="193" xr:uid="{00000000-0005-0000-0000-00001F010000}"/>
    <cellStyle name="ปานกลาง" xfId="194" xr:uid="{00000000-0005-0000-0000-000020010000}"/>
    <cellStyle name="ผลรวม" xfId="195" xr:uid="{00000000-0005-0000-0000-000022010000}"/>
    <cellStyle name="ลักษณะ 1" xfId="71" xr:uid="{00000000-0005-0000-0000-000024010000}"/>
    <cellStyle name="ส่วนที่ถูกเน้น1" xfId="197" xr:uid="{00000000-0005-0000-0000-000025010000}"/>
    <cellStyle name="ส่วนที่ถูกเน้น2" xfId="198" xr:uid="{00000000-0005-0000-0000-000026010000}"/>
    <cellStyle name="ส่วนที่ถูกเน้น3" xfId="199" xr:uid="{00000000-0005-0000-0000-000027010000}"/>
    <cellStyle name="ส่วนที่ถูกเน้น4" xfId="200" xr:uid="{00000000-0005-0000-0000-000028010000}"/>
    <cellStyle name="ส่วนที่ถูกเน้น5" xfId="201" xr:uid="{00000000-0005-0000-0000-000029010000}"/>
    <cellStyle name="ส่วนที่ถูกเน้น6" xfId="202" xr:uid="{00000000-0005-0000-0000-00002A010000}"/>
    <cellStyle name="หมายเหตุ" xfId="204" xr:uid="{00000000-0005-0000-0000-00002C010000}"/>
    <cellStyle name="หัวเรื่อง 1" xfId="205" xr:uid="{00000000-0005-0000-0000-00002D010000}"/>
    <cellStyle name="หัวเรื่อง 2" xfId="206" xr:uid="{00000000-0005-0000-0000-00002E010000}"/>
    <cellStyle name="หัวเรื่อง 3" xfId="207" xr:uid="{00000000-0005-0000-0000-00002F010000}"/>
    <cellStyle name="หัวเรื่อง 4" xfId="208" xr:uid="{00000000-0005-0000-0000-000030010000}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Anukul\My%20Documents\&#3585;&#3619;&#3619;&#3617;&#3585;&#3634;&#3619;&#3585;&#3635;&#3627;&#3609;&#3604;&#3619;&#3634;&#3588;&#3634;&#3585;&#3621;&#3634;&#3591;%20&#3592;.&#3629;&#3640;&#3610;&#3621;\Documents%20and%20Settings\Administrator\My%20Documents\&#3626;&#3635;&#3648;&#3609;&#3634;&#3586;&#3629;&#3591;%20&#3619;&#3634;&#3588;&#3634;&#3585;&#3621;&#3634;&#3591;_&#3624;&#3634;&#3621;&#3611;&#3585;&#3588;&#3619;&#3629;&#3591;&#3626;&#3591;&#3586;&#3621;&#363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11;&#3619;&#3648;&#3617;&#3624;&#3623;&#3619;&#3660;\&#3591;&#3634;&#3609;&#3648;&#3586;&#3637;&#3618;&#3609;&#3649;&#3610;&#3610;\2%20&#3649;&#3610;&#3610;&#3611;&#3637;%2063\12%20&#3607;&#3637;&#3656;&#3604;&#3636;&#3609;&#3585;&#3640;&#3626;&#3640;&#3617;&#3634;&#3621;&#3618;&#3660;\1&#3611;&#3619;.4-6&#3611;&#3619;&#3633;&#3610;&#3611;&#3619;&#3640;&#3591;&#3629;&#3634;&#3588;&#3634;&#3619;&#3607;&#3637;&#3656;&#3604;&#3636;&#3609;&#3585;&#3640;&#3626;&#3640;&#3617;&#3634;&#3621;&#3618;&#36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อาคาร"/>
      <sheetName val="ภูมิทัศน์"/>
      <sheetName val="เครื่องเสียง"/>
      <sheetName val="สำเนาของ ราคากลาง_ศาลปกครองสงขล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.6"/>
      <sheetName val="ปร.5"/>
      <sheetName val="ปร.4"/>
      <sheetName val="Factor"/>
      <sheetName val="งวดงาน"/>
      <sheetName val="มวลรวม2"/>
      <sheetName val="มวลรวม"/>
      <sheetName val="คสล.งานทะเบียน"/>
      <sheetName val="คสล.โรงจอด"/>
    </sheetNames>
    <sheetDataSet>
      <sheetData sheetId="0"/>
      <sheetData sheetId="1"/>
      <sheetData sheetId="2">
        <row r="2">
          <cell r="I2" t="str">
            <v xml:space="preserve">รายการเลขที่  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V37"/>
  <sheetViews>
    <sheetView view="pageBreakPreview" topLeftCell="A16" zoomScale="110" zoomScaleSheetLayoutView="110" workbookViewId="0">
      <selection activeCell="A24" sqref="A24:F24"/>
    </sheetView>
  </sheetViews>
  <sheetFormatPr defaultColWidth="0" defaultRowHeight="18.75"/>
  <cols>
    <col min="1" max="1" width="5.875" style="82" customWidth="1"/>
    <col min="2" max="2" width="35.625" style="82" customWidth="1"/>
    <col min="3" max="3" width="26.25" style="82" customWidth="1"/>
    <col min="4" max="4" width="14.75" style="82" customWidth="1"/>
    <col min="5" max="5" width="8.625" style="82" customWidth="1"/>
    <col min="6" max="6" width="8" style="82" customWidth="1"/>
    <col min="7" max="256" width="0" style="82" hidden="1"/>
    <col min="257" max="257" width="5.875" style="82" customWidth="1"/>
    <col min="258" max="258" width="35.625" style="82" customWidth="1"/>
    <col min="259" max="259" width="23.625" style="82" customWidth="1"/>
    <col min="260" max="260" width="13.625" style="82" customWidth="1"/>
    <col min="261" max="261" width="11.875" style="82" customWidth="1"/>
    <col min="262" max="262" width="8" style="82" customWidth="1"/>
    <col min="263" max="512" width="0" style="82" hidden="1"/>
    <col min="513" max="513" width="5.875" style="82" customWidth="1"/>
    <col min="514" max="514" width="35.625" style="82" customWidth="1"/>
    <col min="515" max="515" width="23.625" style="82" customWidth="1"/>
    <col min="516" max="516" width="13.625" style="82" customWidth="1"/>
    <col min="517" max="517" width="11.875" style="82" customWidth="1"/>
    <col min="518" max="518" width="8" style="82" customWidth="1"/>
    <col min="519" max="768" width="0" style="82" hidden="1"/>
    <col min="769" max="769" width="5.875" style="82" customWidth="1"/>
    <col min="770" max="770" width="35.625" style="82" customWidth="1"/>
    <col min="771" max="771" width="23.625" style="82" customWidth="1"/>
    <col min="772" max="772" width="13.625" style="82" customWidth="1"/>
    <col min="773" max="773" width="11.875" style="82" customWidth="1"/>
    <col min="774" max="774" width="8" style="82" customWidth="1"/>
    <col min="775" max="1024" width="0" style="82" hidden="1"/>
    <col min="1025" max="1025" width="5.875" style="82" customWidth="1"/>
    <col min="1026" max="1026" width="35.625" style="82" customWidth="1"/>
    <col min="1027" max="1027" width="23.625" style="82" customWidth="1"/>
    <col min="1028" max="1028" width="13.625" style="82" customWidth="1"/>
    <col min="1029" max="1029" width="11.875" style="82" customWidth="1"/>
    <col min="1030" max="1030" width="8" style="82" customWidth="1"/>
    <col min="1031" max="1280" width="0" style="82" hidden="1"/>
    <col min="1281" max="1281" width="5.875" style="82" customWidth="1"/>
    <col min="1282" max="1282" width="35.625" style="82" customWidth="1"/>
    <col min="1283" max="1283" width="23.625" style="82" customWidth="1"/>
    <col min="1284" max="1284" width="13.625" style="82" customWidth="1"/>
    <col min="1285" max="1285" width="11.875" style="82" customWidth="1"/>
    <col min="1286" max="1286" width="8" style="82" customWidth="1"/>
    <col min="1287" max="1536" width="0" style="82" hidden="1"/>
    <col min="1537" max="1537" width="5.875" style="82" customWidth="1"/>
    <col min="1538" max="1538" width="35.625" style="82" customWidth="1"/>
    <col min="1539" max="1539" width="23.625" style="82" customWidth="1"/>
    <col min="1540" max="1540" width="13.625" style="82" customWidth="1"/>
    <col min="1541" max="1541" width="11.875" style="82" customWidth="1"/>
    <col min="1542" max="1542" width="8" style="82" customWidth="1"/>
    <col min="1543" max="1792" width="0" style="82" hidden="1"/>
    <col min="1793" max="1793" width="5.875" style="82" customWidth="1"/>
    <col min="1794" max="1794" width="35.625" style="82" customWidth="1"/>
    <col min="1795" max="1795" width="23.625" style="82" customWidth="1"/>
    <col min="1796" max="1796" width="13.625" style="82" customWidth="1"/>
    <col min="1797" max="1797" width="11.875" style="82" customWidth="1"/>
    <col min="1798" max="1798" width="8" style="82" customWidth="1"/>
    <col min="1799" max="2048" width="0" style="82" hidden="1"/>
    <col min="2049" max="2049" width="5.875" style="82" customWidth="1"/>
    <col min="2050" max="2050" width="35.625" style="82" customWidth="1"/>
    <col min="2051" max="2051" width="23.625" style="82" customWidth="1"/>
    <col min="2052" max="2052" width="13.625" style="82" customWidth="1"/>
    <col min="2053" max="2053" width="11.875" style="82" customWidth="1"/>
    <col min="2054" max="2054" width="8" style="82" customWidth="1"/>
    <col min="2055" max="2304" width="0" style="82" hidden="1"/>
    <col min="2305" max="2305" width="5.875" style="82" customWidth="1"/>
    <col min="2306" max="2306" width="35.625" style="82" customWidth="1"/>
    <col min="2307" max="2307" width="23.625" style="82" customWidth="1"/>
    <col min="2308" max="2308" width="13.625" style="82" customWidth="1"/>
    <col min="2309" max="2309" width="11.875" style="82" customWidth="1"/>
    <col min="2310" max="2310" width="8" style="82" customWidth="1"/>
    <col min="2311" max="2560" width="0" style="82" hidden="1"/>
    <col min="2561" max="2561" width="5.875" style="82" customWidth="1"/>
    <col min="2562" max="2562" width="35.625" style="82" customWidth="1"/>
    <col min="2563" max="2563" width="23.625" style="82" customWidth="1"/>
    <col min="2564" max="2564" width="13.625" style="82" customWidth="1"/>
    <col min="2565" max="2565" width="11.875" style="82" customWidth="1"/>
    <col min="2566" max="2566" width="8" style="82" customWidth="1"/>
    <col min="2567" max="2816" width="0" style="82" hidden="1"/>
    <col min="2817" max="2817" width="5.875" style="82" customWidth="1"/>
    <col min="2818" max="2818" width="35.625" style="82" customWidth="1"/>
    <col min="2819" max="2819" width="23.625" style="82" customWidth="1"/>
    <col min="2820" max="2820" width="13.625" style="82" customWidth="1"/>
    <col min="2821" max="2821" width="11.875" style="82" customWidth="1"/>
    <col min="2822" max="2822" width="8" style="82" customWidth="1"/>
    <col min="2823" max="3072" width="0" style="82" hidden="1"/>
    <col min="3073" max="3073" width="5.875" style="82" customWidth="1"/>
    <col min="3074" max="3074" width="35.625" style="82" customWidth="1"/>
    <col min="3075" max="3075" width="23.625" style="82" customWidth="1"/>
    <col min="3076" max="3076" width="13.625" style="82" customWidth="1"/>
    <col min="3077" max="3077" width="11.875" style="82" customWidth="1"/>
    <col min="3078" max="3078" width="8" style="82" customWidth="1"/>
    <col min="3079" max="3328" width="0" style="82" hidden="1"/>
    <col min="3329" max="3329" width="5.875" style="82" customWidth="1"/>
    <col min="3330" max="3330" width="35.625" style="82" customWidth="1"/>
    <col min="3331" max="3331" width="23.625" style="82" customWidth="1"/>
    <col min="3332" max="3332" width="13.625" style="82" customWidth="1"/>
    <col min="3333" max="3333" width="11.875" style="82" customWidth="1"/>
    <col min="3334" max="3334" width="8" style="82" customWidth="1"/>
    <col min="3335" max="3584" width="0" style="82" hidden="1"/>
    <col min="3585" max="3585" width="5.875" style="82" customWidth="1"/>
    <col min="3586" max="3586" width="35.625" style="82" customWidth="1"/>
    <col min="3587" max="3587" width="23.625" style="82" customWidth="1"/>
    <col min="3588" max="3588" width="13.625" style="82" customWidth="1"/>
    <col min="3589" max="3589" width="11.875" style="82" customWidth="1"/>
    <col min="3590" max="3590" width="8" style="82" customWidth="1"/>
    <col min="3591" max="3840" width="0" style="82" hidden="1"/>
    <col min="3841" max="3841" width="5.875" style="82" customWidth="1"/>
    <col min="3842" max="3842" width="35.625" style="82" customWidth="1"/>
    <col min="3843" max="3843" width="23.625" style="82" customWidth="1"/>
    <col min="3844" max="3844" width="13.625" style="82" customWidth="1"/>
    <col min="3845" max="3845" width="11.875" style="82" customWidth="1"/>
    <col min="3846" max="3846" width="8" style="82" customWidth="1"/>
    <col min="3847" max="4096" width="0" style="82" hidden="1"/>
    <col min="4097" max="4097" width="5.875" style="82" customWidth="1"/>
    <col min="4098" max="4098" width="35.625" style="82" customWidth="1"/>
    <col min="4099" max="4099" width="23.625" style="82" customWidth="1"/>
    <col min="4100" max="4100" width="13.625" style="82" customWidth="1"/>
    <col min="4101" max="4101" width="11.875" style="82" customWidth="1"/>
    <col min="4102" max="4102" width="8" style="82" customWidth="1"/>
    <col min="4103" max="4352" width="0" style="82" hidden="1"/>
    <col min="4353" max="4353" width="5.875" style="82" customWidth="1"/>
    <col min="4354" max="4354" width="35.625" style="82" customWidth="1"/>
    <col min="4355" max="4355" width="23.625" style="82" customWidth="1"/>
    <col min="4356" max="4356" width="13.625" style="82" customWidth="1"/>
    <col min="4357" max="4357" width="11.875" style="82" customWidth="1"/>
    <col min="4358" max="4358" width="8" style="82" customWidth="1"/>
    <col min="4359" max="4608" width="0" style="82" hidden="1"/>
    <col min="4609" max="4609" width="5.875" style="82" customWidth="1"/>
    <col min="4610" max="4610" width="35.625" style="82" customWidth="1"/>
    <col min="4611" max="4611" width="23.625" style="82" customWidth="1"/>
    <col min="4612" max="4612" width="13.625" style="82" customWidth="1"/>
    <col min="4613" max="4613" width="11.875" style="82" customWidth="1"/>
    <col min="4614" max="4614" width="8" style="82" customWidth="1"/>
    <col min="4615" max="4864" width="0" style="82" hidden="1"/>
    <col min="4865" max="4865" width="5.875" style="82" customWidth="1"/>
    <col min="4866" max="4866" width="35.625" style="82" customWidth="1"/>
    <col min="4867" max="4867" width="23.625" style="82" customWidth="1"/>
    <col min="4868" max="4868" width="13.625" style="82" customWidth="1"/>
    <col min="4869" max="4869" width="11.875" style="82" customWidth="1"/>
    <col min="4870" max="4870" width="8" style="82" customWidth="1"/>
    <col min="4871" max="5120" width="0" style="82" hidden="1"/>
    <col min="5121" max="5121" width="5.875" style="82" customWidth="1"/>
    <col min="5122" max="5122" width="35.625" style="82" customWidth="1"/>
    <col min="5123" max="5123" width="23.625" style="82" customWidth="1"/>
    <col min="5124" max="5124" width="13.625" style="82" customWidth="1"/>
    <col min="5125" max="5125" width="11.875" style="82" customWidth="1"/>
    <col min="5126" max="5126" width="8" style="82" customWidth="1"/>
    <col min="5127" max="5376" width="0" style="82" hidden="1"/>
    <col min="5377" max="5377" width="5.875" style="82" customWidth="1"/>
    <col min="5378" max="5378" width="35.625" style="82" customWidth="1"/>
    <col min="5379" max="5379" width="23.625" style="82" customWidth="1"/>
    <col min="5380" max="5380" width="13.625" style="82" customWidth="1"/>
    <col min="5381" max="5381" width="11.875" style="82" customWidth="1"/>
    <col min="5382" max="5382" width="8" style="82" customWidth="1"/>
    <col min="5383" max="5632" width="0" style="82" hidden="1"/>
    <col min="5633" max="5633" width="5.875" style="82" customWidth="1"/>
    <col min="5634" max="5634" width="35.625" style="82" customWidth="1"/>
    <col min="5635" max="5635" width="23.625" style="82" customWidth="1"/>
    <col min="5636" max="5636" width="13.625" style="82" customWidth="1"/>
    <col min="5637" max="5637" width="11.875" style="82" customWidth="1"/>
    <col min="5638" max="5638" width="8" style="82" customWidth="1"/>
    <col min="5639" max="5888" width="0" style="82" hidden="1"/>
    <col min="5889" max="5889" width="5.875" style="82" customWidth="1"/>
    <col min="5890" max="5890" width="35.625" style="82" customWidth="1"/>
    <col min="5891" max="5891" width="23.625" style="82" customWidth="1"/>
    <col min="5892" max="5892" width="13.625" style="82" customWidth="1"/>
    <col min="5893" max="5893" width="11.875" style="82" customWidth="1"/>
    <col min="5894" max="5894" width="8" style="82" customWidth="1"/>
    <col min="5895" max="6144" width="0" style="82" hidden="1"/>
    <col min="6145" max="6145" width="5.875" style="82" customWidth="1"/>
    <col min="6146" max="6146" width="35.625" style="82" customWidth="1"/>
    <col min="6147" max="6147" width="23.625" style="82" customWidth="1"/>
    <col min="6148" max="6148" width="13.625" style="82" customWidth="1"/>
    <col min="6149" max="6149" width="11.875" style="82" customWidth="1"/>
    <col min="6150" max="6150" width="8" style="82" customWidth="1"/>
    <col min="6151" max="6400" width="0" style="82" hidden="1"/>
    <col min="6401" max="6401" width="5.875" style="82" customWidth="1"/>
    <col min="6402" max="6402" width="35.625" style="82" customWidth="1"/>
    <col min="6403" max="6403" width="23.625" style="82" customWidth="1"/>
    <col min="6404" max="6404" width="13.625" style="82" customWidth="1"/>
    <col min="6405" max="6405" width="11.875" style="82" customWidth="1"/>
    <col min="6406" max="6406" width="8" style="82" customWidth="1"/>
    <col min="6407" max="6656" width="0" style="82" hidden="1"/>
    <col min="6657" max="6657" width="5.875" style="82" customWidth="1"/>
    <col min="6658" max="6658" width="35.625" style="82" customWidth="1"/>
    <col min="6659" max="6659" width="23.625" style="82" customWidth="1"/>
    <col min="6660" max="6660" width="13.625" style="82" customWidth="1"/>
    <col min="6661" max="6661" width="11.875" style="82" customWidth="1"/>
    <col min="6662" max="6662" width="8" style="82" customWidth="1"/>
    <col min="6663" max="6912" width="0" style="82" hidden="1"/>
    <col min="6913" max="6913" width="5.875" style="82" customWidth="1"/>
    <col min="6914" max="6914" width="35.625" style="82" customWidth="1"/>
    <col min="6915" max="6915" width="23.625" style="82" customWidth="1"/>
    <col min="6916" max="6916" width="13.625" style="82" customWidth="1"/>
    <col min="6917" max="6917" width="11.875" style="82" customWidth="1"/>
    <col min="6918" max="6918" width="8" style="82" customWidth="1"/>
    <col min="6919" max="7168" width="0" style="82" hidden="1"/>
    <col min="7169" max="7169" width="5.875" style="82" customWidth="1"/>
    <col min="7170" max="7170" width="35.625" style="82" customWidth="1"/>
    <col min="7171" max="7171" width="23.625" style="82" customWidth="1"/>
    <col min="7172" max="7172" width="13.625" style="82" customWidth="1"/>
    <col min="7173" max="7173" width="11.875" style="82" customWidth="1"/>
    <col min="7174" max="7174" width="8" style="82" customWidth="1"/>
    <col min="7175" max="7424" width="0" style="82" hidden="1"/>
    <col min="7425" max="7425" width="5.875" style="82" customWidth="1"/>
    <col min="7426" max="7426" width="35.625" style="82" customWidth="1"/>
    <col min="7427" max="7427" width="23.625" style="82" customWidth="1"/>
    <col min="7428" max="7428" width="13.625" style="82" customWidth="1"/>
    <col min="7429" max="7429" width="11.875" style="82" customWidth="1"/>
    <col min="7430" max="7430" width="8" style="82" customWidth="1"/>
    <col min="7431" max="7680" width="0" style="82" hidden="1"/>
    <col min="7681" max="7681" width="5.875" style="82" customWidth="1"/>
    <col min="7682" max="7682" width="35.625" style="82" customWidth="1"/>
    <col min="7683" max="7683" width="23.625" style="82" customWidth="1"/>
    <col min="7684" max="7684" width="13.625" style="82" customWidth="1"/>
    <col min="7685" max="7685" width="11.875" style="82" customWidth="1"/>
    <col min="7686" max="7686" width="8" style="82" customWidth="1"/>
    <col min="7687" max="7936" width="0" style="82" hidden="1"/>
    <col min="7937" max="7937" width="5.875" style="82" customWidth="1"/>
    <col min="7938" max="7938" width="35.625" style="82" customWidth="1"/>
    <col min="7939" max="7939" width="23.625" style="82" customWidth="1"/>
    <col min="7940" max="7940" width="13.625" style="82" customWidth="1"/>
    <col min="7941" max="7941" width="11.875" style="82" customWidth="1"/>
    <col min="7942" max="7942" width="8" style="82" customWidth="1"/>
    <col min="7943" max="8192" width="0" style="82" hidden="1"/>
    <col min="8193" max="8193" width="5.875" style="82" customWidth="1"/>
    <col min="8194" max="8194" width="35.625" style="82" customWidth="1"/>
    <col min="8195" max="8195" width="23.625" style="82" customWidth="1"/>
    <col min="8196" max="8196" width="13.625" style="82" customWidth="1"/>
    <col min="8197" max="8197" width="11.875" style="82" customWidth="1"/>
    <col min="8198" max="8198" width="8" style="82" customWidth="1"/>
    <col min="8199" max="8448" width="0" style="82" hidden="1"/>
    <col min="8449" max="8449" width="5.875" style="82" customWidth="1"/>
    <col min="8450" max="8450" width="35.625" style="82" customWidth="1"/>
    <col min="8451" max="8451" width="23.625" style="82" customWidth="1"/>
    <col min="8452" max="8452" width="13.625" style="82" customWidth="1"/>
    <col min="8453" max="8453" width="11.875" style="82" customWidth="1"/>
    <col min="8454" max="8454" width="8" style="82" customWidth="1"/>
    <col min="8455" max="8704" width="0" style="82" hidden="1"/>
    <col min="8705" max="8705" width="5.875" style="82" customWidth="1"/>
    <col min="8706" max="8706" width="35.625" style="82" customWidth="1"/>
    <col min="8707" max="8707" width="23.625" style="82" customWidth="1"/>
    <col min="8708" max="8708" width="13.625" style="82" customWidth="1"/>
    <col min="8709" max="8709" width="11.875" style="82" customWidth="1"/>
    <col min="8710" max="8710" width="8" style="82" customWidth="1"/>
    <col min="8711" max="8960" width="0" style="82" hidden="1"/>
    <col min="8961" max="8961" width="5.875" style="82" customWidth="1"/>
    <col min="8962" max="8962" width="35.625" style="82" customWidth="1"/>
    <col min="8963" max="8963" width="23.625" style="82" customWidth="1"/>
    <col min="8964" max="8964" width="13.625" style="82" customWidth="1"/>
    <col min="8965" max="8965" width="11.875" style="82" customWidth="1"/>
    <col min="8966" max="8966" width="8" style="82" customWidth="1"/>
    <col min="8967" max="9216" width="0" style="82" hidden="1"/>
    <col min="9217" max="9217" width="5.875" style="82" customWidth="1"/>
    <col min="9218" max="9218" width="35.625" style="82" customWidth="1"/>
    <col min="9219" max="9219" width="23.625" style="82" customWidth="1"/>
    <col min="9220" max="9220" width="13.625" style="82" customWidth="1"/>
    <col min="9221" max="9221" width="11.875" style="82" customWidth="1"/>
    <col min="9222" max="9222" width="8" style="82" customWidth="1"/>
    <col min="9223" max="9472" width="0" style="82" hidden="1"/>
    <col min="9473" max="9473" width="5.875" style="82" customWidth="1"/>
    <col min="9474" max="9474" width="35.625" style="82" customWidth="1"/>
    <col min="9475" max="9475" width="23.625" style="82" customWidth="1"/>
    <col min="9476" max="9476" width="13.625" style="82" customWidth="1"/>
    <col min="9477" max="9477" width="11.875" style="82" customWidth="1"/>
    <col min="9478" max="9478" width="8" style="82" customWidth="1"/>
    <col min="9479" max="9728" width="0" style="82" hidden="1"/>
    <col min="9729" max="9729" width="5.875" style="82" customWidth="1"/>
    <col min="9730" max="9730" width="35.625" style="82" customWidth="1"/>
    <col min="9731" max="9731" width="23.625" style="82" customWidth="1"/>
    <col min="9732" max="9732" width="13.625" style="82" customWidth="1"/>
    <col min="9733" max="9733" width="11.875" style="82" customWidth="1"/>
    <col min="9734" max="9734" width="8" style="82" customWidth="1"/>
    <col min="9735" max="9984" width="0" style="82" hidden="1"/>
    <col min="9985" max="9985" width="5.875" style="82" customWidth="1"/>
    <col min="9986" max="9986" width="35.625" style="82" customWidth="1"/>
    <col min="9987" max="9987" width="23.625" style="82" customWidth="1"/>
    <col min="9988" max="9988" width="13.625" style="82" customWidth="1"/>
    <col min="9989" max="9989" width="11.875" style="82" customWidth="1"/>
    <col min="9990" max="9990" width="8" style="82" customWidth="1"/>
    <col min="9991" max="10240" width="0" style="82" hidden="1"/>
    <col min="10241" max="10241" width="5.875" style="82" customWidth="1"/>
    <col min="10242" max="10242" width="35.625" style="82" customWidth="1"/>
    <col min="10243" max="10243" width="23.625" style="82" customWidth="1"/>
    <col min="10244" max="10244" width="13.625" style="82" customWidth="1"/>
    <col min="10245" max="10245" width="11.875" style="82" customWidth="1"/>
    <col min="10246" max="10246" width="8" style="82" customWidth="1"/>
    <col min="10247" max="10496" width="0" style="82" hidden="1"/>
    <col min="10497" max="10497" width="5.875" style="82" customWidth="1"/>
    <col min="10498" max="10498" width="35.625" style="82" customWidth="1"/>
    <col min="10499" max="10499" width="23.625" style="82" customWidth="1"/>
    <col min="10500" max="10500" width="13.625" style="82" customWidth="1"/>
    <col min="10501" max="10501" width="11.875" style="82" customWidth="1"/>
    <col min="10502" max="10502" width="8" style="82" customWidth="1"/>
    <col min="10503" max="10752" width="0" style="82" hidden="1"/>
    <col min="10753" max="10753" width="5.875" style="82" customWidth="1"/>
    <col min="10754" max="10754" width="35.625" style="82" customWidth="1"/>
    <col min="10755" max="10755" width="23.625" style="82" customWidth="1"/>
    <col min="10756" max="10756" width="13.625" style="82" customWidth="1"/>
    <col min="10757" max="10757" width="11.875" style="82" customWidth="1"/>
    <col min="10758" max="10758" width="8" style="82" customWidth="1"/>
    <col min="10759" max="11008" width="0" style="82" hidden="1"/>
    <col min="11009" max="11009" width="5.875" style="82" customWidth="1"/>
    <col min="11010" max="11010" width="35.625" style="82" customWidth="1"/>
    <col min="11011" max="11011" width="23.625" style="82" customWidth="1"/>
    <col min="11012" max="11012" width="13.625" style="82" customWidth="1"/>
    <col min="11013" max="11013" width="11.875" style="82" customWidth="1"/>
    <col min="11014" max="11014" width="8" style="82" customWidth="1"/>
    <col min="11015" max="11264" width="0" style="82" hidden="1"/>
    <col min="11265" max="11265" width="5.875" style="82" customWidth="1"/>
    <col min="11266" max="11266" width="35.625" style="82" customWidth="1"/>
    <col min="11267" max="11267" width="23.625" style="82" customWidth="1"/>
    <col min="11268" max="11268" width="13.625" style="82" customWidth="1"/>
    <col min="11269" max="11269" width="11.875" style="82" customWidth="1"/>
    <col min="11270" max="11270" width="8" style="82" customWidth="1"/>
    <col min="11271" max="11520" width="0" style="82" hidden="1"/>
    <col min="11521" max="11521" width="5.875" style="82" customWidth="1"/>
    <col min="11522" max="11522" width="35.625" style="82" customWidth="1"/>
    <col min="11523" max="11523" width="23.625" style="82" customWidth="1"/>
    <col min="11524" max="11524" width="13.625" style="82" customWidth="1"/>
    <col min="11525" max="11525" width="11.875" style="82" customWidth="1"/>
    <col min="11526" max="11526" width="8" style="82" customWidth="1"/>
    <col min="11527" max="11776" width="0" style="82" hidden="1"/>
    <col min="11777" max="11777" width="5.875" style="82" customWidth="1"/>
    <col min="11778" max="11778" width="35.625" style="82" customWidth="1"/>
    <col min="11779" max="11779" width="23.625" style="82" customWidth="1"/>
    <col min="11780" max="11780" width="13.625" style="82" customWidth="1"/>
    <col min="11781" max="11781" width="11.875" style="82" customWidth="1"/>
    <col min="11782" max="11782" width="8" style="82" customWidth="1"/>
    <col min="11783" max="12032" width="0" style="82" hidden="1"/>
    <col min="12033" max="12033" width="5.875" style="82" customWidth="1"/>
    <col min="12034" max="12034" width="35.625" style="82" customWidth="1"/>
    <col min="12035" max="12035" width="23.625" style="82" customWidth="1"/>
    <col min="12036" max="12036" width="13.625" style="82" customWidth="1"/>
    <col min="12037" max="12037" width="11.875" style="82" customWidth="1"/>
    <col min="12038" max="12038" width="8" style="82" customWidth="1"/>
    <col min="12039" max="12288" width="0" style="82" hidden="1"/>
    <col min="12289" max="12289" width="5.875" style="82" customWidth="1"/>
    <col min="12290" max="12290" width="35.625" style="82" customWidth="1"/>
    <col min="12291" max="12291" width="23.625" style="82" customWidth="1"/>
    <col min="12292" max="12292" width="13.625" style="82" customWidth="1"/>
    <col min="12293" max="12293" width="11.875" style="82" customWidth="1"/>
    <col min="12294" max="12294" width="8" style="82" customWidth="1"/>
    <col min="12295" max="12544" width="0" style="82" hidden="1"/>
    <col min="12545" max="12545" width="5.875" style="82" customWidth="1"/>
    <col min="12546" max="12546" width="35.625" style="82" customWidth="1"/>
    <col min="12547" max="12547" width="23.625" style="82" customWidth="1"/>
    <col min="12548" max="12548" width="13.625" style="82" customWidth="1"/>
    <col min="12549" max="12549" width="11.875" style="82" customWidth="1"/>
    <col min="12550" max="12550" width="8" style="82" customWidth="1"/>
    <col min="12551" max="12800" width="0" style="82" hidden="1"/>
    <col min="12801" max="12801" width="5.875" style="82" customWidth="1"/>
    <col min="12802" max="12802" width="35.625" style="82" customWidth="1"/>
    <col min="12803" max="12803" width="23.625" style="82" customWidth="1"/>
    <col min="12804" max="12804" width="13.625" style="82" customWidth="1"/>
    <col min="12805" max="12805" width="11.875" style="82" customWidth="1"/>
    <col min="12806" max="12806" width="8" style="82" customWidth="1"/>
    <col min="12807" max="13056" width="0" style="82" hidden="1"/>
    <col min="13057" max="13057" width="5.875" style="82" customWidth="1"/>
    <col min="13058" max="13058" width="35.625" style="82" customWidth="1"/>
    <col min="13059" max="13059" width="23.625" style="82" customWidth="1"/>
    <col min="13060" max="13060" width="13.625" style="82" customWidth="1"/>
    <col min="13061" max="13061" width="11.875" style="82" customWidth="1"/>
    <col min="13062" max="13062" width="8" style="82" customWidth="1"/>
    <col min="13063" max="13312" width="0" style="82" hidden="1"/>
    <col min="13313" max="13313" width="5.875" style="82" customWidth="1"/>
    <col min="13314" max="13314" width="35.625" style="82" customWidth="1"/>
    <col min="13315" max="13315" width="23.625" style="82" customWidth="1"/>
    <col min="13316" max="13316" width="13.625" style="82" customWidth="1"/>
    <col min="13317" max="13317" width="11.875" style="82" customWidth="1"/>
    <col min="13318" max="13318" width="8" style="82" customWidth="1"/>
    <col min="13319" max="13568" width="0" style="82" hidden="1"/>
    <col min="13569" max="13569" width="5.875" style="82" customWidth="1"/>
    <col min="13570" max="13570" width="35.625" style="82" customWidth="1"/>
    <col min="13571" max="13571" width="23.625" style="82" customWidth="1"/>
    <col min="13572" max="13572" width="13.625" style="82" customWidth="1"/>
    <col min="13573" max="13573" width="11.875" style="82" customWidth="1"/>
    <col min="13574" max="13574" width="8" style="82" customWidth="1"/>
    <col min="13575" max="13824" width="0" style="82" hidden="1"/>
    <col min="13825" max="13825" width="5.875" style="82" customWidth="1"/>
    <col min="13826" max="13826" width="35.625" style="82" customWidth="1"/>
    <col min="13827" max="13827" width="23.625" style="82" customWidth="1"/>
    <col min="13828" max="13828" width="13.625" style="82" customWidth="1"/>
    <col min="13829" max="13829" width="11.875" style="82" customWidth="1"/>
    <col min="13830" max="13830" width="8" style="82" customWidth="1"/>
    <col min="13831" max="14080" width="0" style="82" hidden="1"/>
    <col min="14081" max="14081" width="5.875" style="82" customWidth="1"/>
    <col min="14082" max="14082" width="35.625" style="82" customWidth="1"/>
    <col min="14083" max="14083" width="23.625" style="82" customWidth="1"/>
    <col min="14084" max="14084" width="13.625" style="82" customWidth="1"/>
    <col min="14085" max="14085" width="11.875" style="82" customWidth="1"/>
    <col min="14086" max="14086" width="8" style="82" customWidth="1"/>
    <col min="14087" max="14336" width="0" style="82" hidden="1"/>
    <col min="14337" max="14337" width="5.875" style="82" customWidth="1"/>
    <col min="14338" max="14338" width="35.625" style="82" customWidth="1"/>
    <col min="14339" max="14339" width="23.625" style="82" customWidth="1"/>
    <col min="14340" max="14340" width="13.625" style="82" customWidth="1"/>
    <col min="14341" max="14341" width="11.875" style="82" customWidth="1"/>
    <col min="14342" max="14342" width="8" style="82" customWidth="1"/>
    <col min="14343" max="14592" width="0" style="82" hidden="1"/>
    <col min="14593" max="14593" width="5.875" style="82" customWidth="1"/>
    <col min="14594" max="14594" width="35.625" style="82" customWidth="1"/>
    <col min="14595" max="14595" width="23.625" style="82" customWidth="1"/>
    <col min="14596" max="14596" width="13.625" style="82" customWidth="1"/>
    <col min="14597" max="14597" width="11.875" style="82" customWidth="1"/>
    <col min="14598" max="14598" width="8" style="82" customWidth="1"/>
    <col min="14599" max="14848" width="0" style="82" hidden="1"/>
    <col min="14849" max="14849" width="5.875" style="82" customWidth="1"/>
    <col min="14850" max="14850" width="35.625" style="82" customWidth="1"/>
    <col min="14851" max="14851" width="23.625" style="82" customWidth="1"/>
    <col min="14852" max="14852" width="13.625" style="82" customWidth="1"/>
    <col min="14853" max="14853" width="11.875" style="82" customWidth="1"/>
    <col min="14854" max="14854" width="8" style="82" customWidth="1"/>
    <col min="14855" max="15104" width="0" style="82" hidden="1"/>
    <col min="15105" max="15105" width="5.875" style="82" customWidth="1"/>
    <col min="15106" max="15106" width="35.625" style="82" customWidth="1"/>
    <col min="15107" max="15107" width="23.625" style="82" customWidth="1"/>
    <col min="15108" max="15108" width="13.625" style="82" customWidth="1"/>
    <col min="15109" max="15109" width="11.875" style="82" customWidth="1"/>
    <col min="15110" max="15110" width="8" style="82" customWidth="1"/>
    <col min="15111" max="15360" width="0" style="82" hidden="1"/>
    <col min="15361" max="15361" width="5.875" style="82" customWidth="1"/>
    <col min="15362" max="15362" width="35.625" style="82" customWidth="1"/>
    <col min="15363" max="15363" width="23.625" style="82" customWidth="1"/>
    <col min="15364" max="15364" width="13.625" style="82" customWidth="1"/>
    <col min="15365" max="15365" width="11.875" style="82" customWidth="1"/>
    <col min="15366" max="15366" width="8" style="82" customWidth="1"/>
    <col min="15367" max="15616" width="0" style="82" hidden="1"/>
    <col min="15617" max="15617" width="5.875" style="82" customWidth="1"/>
    <col min="15618" max="15618" width="35.625" style="82" customWidth="1"/>
    <col min="15619" max="15619" width="23.625" style="82" customWidth="1"/>
    <col min="15620" max="15620" width="13.625" style="82" customWidth="1"/>
    <col min="15621" max="15621" width="11.875" style="82" customWidth="1"/>
    <col min="15622" max="15622" width="8" style="82" customWidth="1"/>
    <col min="15623" max="15872" width="0" style="82" hidden="1"/>
    <col min="15873" max="15873" width="5.875" style="82" customWidth="1"/>
    <col min="15874" max="15874" width="35.625" style="82" customWidth="1"/>
    <col min="15875" max="15875" width="23.625" style="82" customWidth="1"/>
    <col min="15876" max="15876" width="13.625" style="82" customWidth="1"/>
    <col min="15877" max="15877" width="11.875" style="82" customWidth="1"/>
    <col min="15878" max="15878" width="8" style="82" customWidth="1"/>
    <col min="15879" max="16128" width="0" style="82" hidden="1"/>
    <col min="16129" max="16129" width="5.875" style="82" customWidth="1"/>
    <col min="16130" max="16130" width="35.625" style="82" customWidth="1"/>
    <col min="16131" max="16131" width="23.625" style="82" customWidth="1"/>
    <col min="16132" max="16132" width="13.625" style="82" customWidth="1"/>
    <col min="16133" max="16133" width="11.875" style="82" customWidth="1"/>
    <col min="16134" max="16134" width="8" style="82" customWidth="1"/>
    <col min="16135" max="16384" width="0" style="82" hidden="1"/>
  </cols>
  <sheetData>
    <row r="1" spans="1:256">
      <c r="A1" s="146" t="s">
        <v>117</v>
      </c>
      <c r="B1" s="147"/>
      <c r="C1" s="148"/>
      <c r="D1" s="147"/>
      <c r="E1" s="147"/>
    </row>
    <row r="2" spans="1:256">
      <c r="A2" s="149" t="str">
        <f>ปร.5!B4</f>
        <v>เจ้าของอาคาร   สำนักงานแรงงานจังหวัดสกลนคร</v>
      </c>
      <c r="B2" s="150"/>
      <c r="C2" s="151"/>
      <c r="D2" s="150"/>
      <c r="E2" s="150"/>
    </row>
    <row r="3" spans="1:256">
      <c r="A3" s="152" t="str">
        <f>ปร.5!B7</f>
        <v>แบบเลขที่   ยผจ.สน. 33/2564</v>
      </c>
      <c r="B3" s="150"/>
      <c r="D3" s="153"/>
      <c r="E3" s="154"/>
    </row>
    <row r="4" spans="1:256">
      <c r="A4" s="149" t="s">
        <v>61</v>
      </c>
      <c r="B4" s="151"/>
      <c r="C4" s="153"/>
      <c r="D4" s="151"/>
      <c r="E4" s="151"/>
    </row>
    <row r="5" spans="1:256">
      <c r="A5" s="218" t="str">
        <f>ปร.5!B9</f>
        <v>กำหนดราคากลางเมื่อวันที่ 26 เมษายน 2567</v>
      </c>
      <c r="B5" s="218"/>
      <c r="C5" s="218"/>
      <c r="D5" s="155"/>
      <c r="E5" s="155"/>
    </row>
    <row r="6" spans="1:256">
      <c r="A6" s="213" t="s">
        <v>104</v>
      </c>
      <c r="B6" s="213"/>
      <c r="C6" s="213"/>
      <c r="D6" s="155"/>
      <c r="E6" s="155"/>
    </row>
    <row r="7" spans="1:256">
      <c r="A7" s="156"/>
      <c r="B7" s="156"/>
      <c r="C7" s="156"/>
      <c r="D7" s="156"/>
      <c r="E7" s="156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  <c r="IT7" s="94"/>
      <c r="IU7" s="94"/>
      <c r="IV7" s="94"/>
    </row>
    <row r="8" spans="1:256" ht="37.5">
      <c r="A8" s="95" t="s">
        <v>3</v>
      </c>
      <c r="B8" s="219" t="s">
        <v>0</v>
      </c>
      <c r="C8" s="220"/>
      <c r="D8" s="99" t="s">
        <v>11</v>
      </c>
      <c r="E8" s="95" t="s">
        <v>2</v>
      </c>
    </row>
    <row r="9" spans="1:256">
      <c r="A9" s="157"/>
      <c r="B9" s="158"/>
      <c r="C9" s="159"/>
      <c r="D9" s="160"/>
      <c r="E9" s="157"/>
    </row>
    <row r="10" spans="1:256">
      <c r="A10" s="161"/>
      <c r="B10" s="162"/>
      <c r="C10" s="163"/>
      <c r="D10" s="164"/>
      <c r="E10" s="161"/>
    </row>
    <row r="11" spans="1:256">
      <c r="A11" s="161"/>
      <c r="B11" s="162"/>
      <c r="C11" s="163"/>
      <c r="D11" s="164"/>
      <c r="E11" s="161"/>
    </row>
    <row r="12" spans="1:256">
      <c r="A12" s="161"/>
      <c r="B12" s="162" t="s">
        <v>62</v>
      </c>
      <c r="C12" s="163"/>
      <c r="D12" s="164"/>
      <c r="E12" s="161"/>
    </row>
    <row r="13" spans="1:256">
      <c r="A13" s="165">
        <v>1</v>
      </c>
      <c r="B13" s="166" t="s">
        <v>87</v>
      </c>
      <c r="C13" s="167">
        <v>1</v>
      </c>
      <c r="D13" s="168">
        <f>ปร.5!E20</f>
        <v>1398500</v>
      </c>
      <c r="E13" s="161"/>
    </row>
    <row r="14" spans="1:256">
      <c r="A14" s="165"/>
      <c r="B14" s="166" t="s">
        <v>67</v>
      </c>
      <c r="C14" s="167"/>
      <c r="D14" s="168"/>
      <c r="E14" s="161"/>
    </row>
    <row r="15" spans="1:256">
      <c r="A15" s="165"/>
      <c r="B15" s="166"/>
      <c r="C15" s="169"/>
      <c r="D15" s="168"/>
      <c r="E15" s="161"/>
    </row>
    <row r="16" spans="1:256">
      <c r="A16" s="165"/>
      <c r="B16" s="170"/>
      <c r="C16" s="169"/>
      <c r="D16" s="168"/>
      <c r="E16" s="161"/>
    </row>
    <row r="17" spans="1:256">
      <c r="A17" s="161"/>
      <c r="B17" s="171" t="s">
        <v>63</v>
      </c>
      <c r="C17" s="172"/>
      <c r="D17" s="173">
        <f>SUM(D13:D16)</f>
        <v>1398500</v>
      </c>
      <c r="E17" s="161"/>
    </row>
    <row r="18" spans="1:256">
      <c r="A18" s="161"/>
      <c r="B18" s="171"/>
      <c r="C18" s="172"/>
      <c r="D18" s="174"/>
      <c r="E18" s="161"/>
    </row>
    <row r="19" spans="1:256">
      <c r="A19" s="161"/>
      <c r="B19" s="221" t="str">
        <f>"("&amp;BAHTTEXT(D17)&amp;")"</f>
        <v>(หนึ่งล้านสามแสนเก้าหมื่นแปดพันห้าร้อยบาทถ้วน)</v>
      </c>
      <c r="C19" s="222"/>
      <c r="D19" s="175"/>
      <c r="E19" s="161"/>
    </row>
    <row r="20" spans="1:256">
      <c r="A20" s="176"/>
      <c r="B20" s="177"/>
      <c r="C20" s="178"/>
      <c r="D20" s="179"/>
      <c r="E20" s="180"/>
    </row>
    <row r="21" spans="1:256">
      <c r="A21" s="181"/>
      <c r="B21" s="182"/>
      <c r="C21" s="181"/>
      <c r="D21" s="181"/>
      <c r="E21" s="181"/>
    </row>
    <row r="22" spans="1:256">
      <c r="A22" s="217" t="s">
        <v>108</v>
      </c>
      <c r="B22" s="217"/>
      <c r="C22" s="217"/>
      <c r="D22" s="217"/>
      <c r="E22" s="217"/>
      <c r="F22" s="217"/>
    </row>
    <row r="23" spans="1:256">
      <c r="A23" s="217" t="s">
        <v>107</v>
      </c>
      <c r="B23" s="217"/>
      <c r="C23" s="217"/>
      <c r="D23" s="217"/>
      <c r="E23" s="217"/>
      <c r="F23" s="217"/>
    </row>
    <row r="24" spans="1:256">
      <c r="A24" s="217" t="s">
        <v>109</v>
      </c>
      <c r="B24" s="215"/>
      <c r="C24" s="215"/>
      <c r="D24" s="215"/>
      <c r="E24" s="215"/>
      <c r="F24" s="215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4"/>
      <c r="CU24" s="144"/>
      <c r="CV24" s="144"/>
      <c r="CW24" s="144"/>
      <c r="CX24" s="144"/>
      <c r="CY24" s="144"/>
      <c r="CZ24" s="144"/>
      <c r="DA24" s="144"/>
      <c r="DB24" s="144"/>
      <c r="DC24" s="144"/>
      <c r="DD24" s="144"/>
      <c r="DE24" s="144"/>
      <c r="DF24" s="144"/>
      <c r="DG24" s="144"/>
      <c r="DH24" s="144"/>
      <c r="DI24" s="144"/>
      <c r="DJ24" s="144"/>
      <c r="DK24" s="144"/>
      <c r="DL24" s="144"/>
      <c r="DM24" s="144"/>
      <c r="DN24" s="144"/>
      <c r="DO24" s="144"/>
      <c r="DP24" s="144"/>
      <c r="DQ24" s="144"/>
      <c r="DR24" s="144"/>
      <c r="DS24" s="144"/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  <c r="ED24" s="144"/>
      <c r="EE24" s="144"/>
      <c r="EF24" s="144"/>
      <c r="EG24" s="144"/>
      <c r="EH24" s="144"/>
      <c r="EI24" s="144"/>
      <c r="EJ24" s="144"/>
      <c r="EK24" s="144"/>
      <c r="EL24" s="144"/>
      <c r="EM24" s="144"/>
      <c r="EN24" s="144"/>
      <c r="EO24" s="144"/>
      <c r="EP24" s="144"/>
      <c r="EQ24" s="144"/>
      <c r="ER24" s="144"/>
      <c r="ES24" s="144"/>
      <c r="ET24" s="144"/>
      <c r="EU24" s="144"/>
      <c r="EV24" s="144"/>
      <c r="EW24" s="144"/>
      <c r="EX24" s="144"/>
      <c r="EY24" s="144"/>
      <c r="EZ24" s="144"/>
      <c r="FA24" s="144"/>
      <c r="FB24" s="144"/>
      <c r="FC24" s="144"/>
      <c r="FD24" s="144"/>
      <c r="FE24" s="144"/>
      <c r="FF24" s="144"/>
      <c r="FG24" s="144"/>
      <c r="FH24" s="144"/>
      <c r="FI24" s="144"/>
      <c r="FJ24" s="144"/>
      <c r="FK24" s="144"/>
      <c r="FL24" s="144"/>
      <c r="FM24" s="144"/>
      <c r="FN24" s="144"/>
      <c r="FO24" s="144"/>
      <c r="FP24" s="144"/>
      <c r="FQ24" s="144"/>
      <c r="FR24" s="144"/>
      <c r="FS24" s="144"/>
      <c r="FT24" s="144"/>
      <c r="FU24" s="144"/>
      <c r="FV24" s="144"/>
      <c r="FW24" s="144"/>
      <c r="FX24" s="144"/>
      <c r="FY24" s="144"/>
      <c r="FZ24" s="144"/>
      <c r="GA24" s="144"/>
      <c r="GB24" s="144"/>
      <c r="GC24" s="144"/>
      <c r="GD24" s="144"/>
      <c r="GE24" s="144"/>
      <c r="GF24" s="144"/>
      <c r="GG24" s="144"/>
      <c r="GH24" s="144"/>
      <c r="GI24" s="144"/>
      <c r="GJ24" s="144"/>
      <c r="GK24" s="144"/>
      <c r="GL24" s="144"/>
      <c r="GM24" s="144"/>
      <c r="GN24" s="144"/>
      <c r="GO24" s="144"/>
      <c r="GP24" s="144"/>
      <c r="GQ24" s="144"/>
      <c r="GR24" s="144"/>
      <c r="GS24" s="144"/>
      <c r="GT24" s="144"/>
      <c r="GU24" s="144"/>
      <c r="GV24" s="144"/>
      <c r="GW24" s="144"/>
      <c r="GX24" s="144"/>
      <c r="GY24" s="144"/>
      <c r="GZ24" s="144"/>
      <c r="HA24" s="144"/>
      <c r="HB24" s="144"/>
      <c r="HC24" s="144"/>
      <c r="HD24" s="144"/>
      <c r="HE24" s="144"/>
      <c r="HF24" s="144"/>
      <c r="HG24" s="144"/>
      <c r="HH24" s="144"/>
      <c r="HI24" s="144"/>
      <c r="HJ24" s="144"/>
      <c r="HK24" s="144"/>
      <c r="HL24" s="144"/>
      <c r="HM24" s="144"/>
      <c r="HN24" s="144"/>
      <c r="HO24" s="144"/>
      <c r="HP24" s="144"/>
      <c r="HQ24" s="144"/>
      <c r="HR24" s="144"/>
      <c r="HS24" s="144"/>
      <c r="HT24" s="144"/>
      <c r="HU24" s="144"/>
      <c r="HV24" s="144"/>
      <c r="HW24" s="144"/>
      <c r="HX24" s="144"/>
      <c r="HY24" s="144"/>
      <c r="HZ24" s="144"/>
      <c r="IA24" s="144"/>
      <c r="IB24" s="144"/>
      <c r="IC24" s="144"/>
      <c r="ID24" s="144"/>
      <c r="IE24" s="144"/>
      <c r="IF24" s="144"/>
      <c r="IG24" s="144"/>
      <c r="IH24" s="144"/>
      <c r="II24" s="144"/>
      <c r="IJ24" s="144"/>
      <c r="IK24" s="144"/>
      <c r="IL24" s="144"/>
      <c r="IM24" s="144"/>
      <c r="IN24" s="144"/>
      <c r="IO24" s="144"/>
      <c r="IP24" s="144"/>
      <c r="IQ24" s="144"/>
      <c r="IR24" s="144"/>
      <c r="IS24" s="144"/>
      <c r="IT24" s="144"/>
      <c r="IU24" s="144"/>
      <c r="IV24" s="144"/>
    </row>
    <row r="25" spans="1:256" ht="20.100000000000001" customHeight="1">
      <c r="A25" s="223"/>
      <c r="B25" s="223"/>
      <c r="C25" s="223"/>
      <c r="D25" s="223"/>
      <c r="E25" s="223"/>
      <c r="F25" s="223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  <c r="DB25" s="144"/>
      <c r="DC25" s="144"/>
      <c r="DD25" s="144"/>
      <c r="DE25" s="144"/>
      <c r="DF25" s="144"/>
      <c r="DG25" s="144"/>
      <c r="DH25" s="144"/>
      <c r="DI25" s="144"/>
      <c r="DJ25" s="144"/>
      <c r="DK25" s="144"/>
      <c r="DL25" s="144"/>
      <c r="DM25" s="144"/>
      <c r="DN25" s="144"/>
      <c r="DO25" s="144"/>
      <c r="DP25" s="144"/>
      <c r="DQ25" s="144"/>
      <c r="DR25" s="144"/>
      <c r="DS25" s="144"/>
      <c r="DT25" s="144"/>
      <c r="DU25" s="144"/>
      <c r="DV25" s="144"/>
      <c r="DW25" s="144"/>
      <c r="DX25" s="144"/>
      <c r="DY25" s="144"/>
      <c r="DZ25" s="144"/>
      <c r="EA25" s="144"/>
      <c r="EB25" s="144"/>
      <c r="EC25" s="144"/>
      <c r="ED25" s="144"/>
      <c r="EE25" s="144"/>
      <c r="EF25" s="144"/>
      <c r="EG25" s="144"/>
      <c r="EH25" s="144"/>
      <c r="EI25" s="144"/>
      <c r="EJ25" s="144"/>
      <c r="EK25" s="144"/>
      <c r="EL25" s="144"/>
      <c r="EM25" s="144"/>
      <c r="EN25" s="144"/>
      <c r="EO25" s="144"/>
      <c r="EP25" s="144"/>
      <c r="EQ25" s="144"/>
      <c r="ER25" s="144"/>
      <c r="ES25" s="144"/>
      <c r="ET25" s="144"/>
      <c r="EU25" s="144"/>
      <c r="EV25" s="144"/>
      <c r="EW25" s="144"/>
      <c r="EX25" s="144"/>
      <c r="EY25" s="144"/>
      <c r="EZ25" s="144"/>
      <c r="FA25" s="144"/>
      <c r="FB25" s="144"/>
      <c r="FC25" s="144"/>
      <c r="FD25" s="144"/>
      <c r="FE25" s="144"/>
      <c r="FF25" s="144"/>
      <c r="FG25" s="144"/>
      <c r="FH25" s="144"/>
      <c r="FI25" s="144"/>
      <c r="FJ25" s="144"/>
      <c r="FK25" s="144"/>
      <c r="FL25" s="144"/>
      <c r="FM25" s="144"/>
      <c r="FN25" s="144"/>
      <c r="FO25" s="144"/>
      <c r="FP25" s="144"/>
      <c r="FQ25" s="144"/>
      <c r="FR25" s="144"/>
      <c r="FS25" s="144"/>
      <c r="FT25" s="144"/>
      <c r="FU25" s="144"/>
      <c r="FV25" s="144"/>
      <c r="FW25" s="144"/>
      <c r="FX25" s="144"/>
      <c r="FY25" s="144"/>
      <c r="FZ25" s="144"/>
      <c r="GA25" s="144"/>
      <c r="GB25" s="144"/>
      <c r="GC25" s="144"/>
      <c r="GD25" s="144"/>
      <c r="GE25" s="144"/>
      <c r="GF25" s="144"/>
      <c r="GG25" s="144"/>
      <c r="GH25" s="144"/>
      <c r="GI25" s="144"/>
      <c r="GJ25" s="144"/>
      <c r="GK25" s="144"/>
      <c r="GL25" s="144"/>
      <c r="GM25" s="144"/>
      <c r="GN25" s="144"/>
      <c r="GO25" s="144"/>
      <c r="GP25" s="144"/>
      <c r="GQ25" s="144"/>
      <c r="GR25" s="144"/>
      <c r="GS25" s="144"/>
      <c r="GT25" s="144"/>
      <c r="GU25" s="144"/>
      <c r="GV25" s="144"/>
      <c r="GW25" s="144"/>
      <c r="GX25" s="144"/>
      <c r="GY25" s="144"/>
      <c r="GZ25" s="144"/>
      <c r="HA25" s="144"/>
      <c r="HB25" s="144"/>
      <c r="HC25" s="144"/>
      <c r="HD25" s="144"/>
      <c r="HE25" s="144"/>
      <c r="HF25" s="144"/>
      <c r="HG25" s="144"/>
      <c r="HH25" s="144"/>
      <c r="HI25" s="144"/>
      <c r="HJ25" s="144"/>
      <c r="HK25" s="144"/>
      <c r="HL25" s="144"/>
      <c r="HM25" s="144"/>
      <c r="HN25" s="144"/>
      <c r="HO25" s="144"/>
      <c r="HP25" s="144"/>
      <c r="HQ25" s="144"/>
      <c r="HR25" s="144"/>
      <c r="HS25" s="144"/>
      <c r="HT25" s="144"/>
      <c r="HU25" s="144"/>
      <c r="HV25" s="144"/>
      <c r="HW25" s="144"/>
      <c r="HX25" s="144"/>
      <c r="HY25" s="144"/>
      <c r="HZ25" s="144"/>
      <c r="IA25" s="144"/>
      <c r="IB25" s="144"/>
      <c r="IC25" s="144"/>
      <c r="ID25" s="144"/>
      <c r="IE25" s="144"/>
      <c r="IF25" s="144"/>
      <c r="IG25" s="144"/>
      <c r="IH25" s="144"/>
      <c r="II25" s="144"/>
      <c r="IJ25" s="144"/>
      <c r="IK25" s="144"/>
      <c r="IL25" s="144"/>
      <c r="IM25" s="144"/>
      <c r="IN25" s="144"/>
      <c r="IO25" s="144"/>
      <c r="IP25" s="144"/>
      <c r="IQ25" s="144"/>
      <c r="IR25" s="144"/>
      <c r="IS25" s="144"/>
      <c r="IT25" s="144"/>
      <c r="IU25" s="144"/>
      <c r="IV25" s="144"/>
    </row>
    <row r="26" spans="1:256" ht="20.100000000000001" customHeight="1">
      <c r="A26" s="223" t="s">
        <v>110</v>
      </c>
      <c r="B26" s="223"/>
      <c r="C26" s="223"/>
      <c r="D26" s="223"/>
      <c r="E26" s="223"/>
      <c r="F26" s="223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  <c r="DF26" s="144"/>
      <c r="DG26" s="144"/>
      <c r="DH26" s="144"/>
      <c r="DI26" s="144"/>
      <c r="DJ26" s="144"/>
      <c r="DK26" s="144"/>
      <c r="DL26" s="144"/>
      <c r="DM26" s="144"/>
      <c r="DN26" s="144"/>
      <c r="DO26" s="144"/>
      <c r="DP26" s="144"/>
      <c r="DQ26" s="144"/>
      <c r="DR26" s="144"/>
      <c r="DS26" s="144"/>
      <c r="DT26" s="144"/>
      <c r="DU26" s="144"/>
      <c r="DV26" s="144"/>
      <c r="DW26" s="144"/>
      <c r="DX26" s="144"/>
      <c r="DY26" s="144"/>
      <c r="DZ26" s="144"/>
      <c r="EA26" s="144"/>
      <c r="EB26" s="144"/>
      <c r="EC26" s="144"/>
      <c r="ED26" s="144"/>
      <c r="EE26" s="144"/>
      <c r="EF26" s="144"/>
      <c r="EG26" s="144"/>
      <c r="EH26" s="144"/>
      <c r="EI26" s="144"/>
      <c r="EJ26" s="144"/>
      <c r="EK26" s="144"/>
      <c r="EL26" s="144"/>
      <c r="EM26" s="144"/>
      <c r="EN26" s="144"/>
      <c r="EO26" s="144"/>
      <c r="EP26" s="144"/>
      <c r="EQ26" s="144"/>
      <c r="ER26" s="144"/>
      <c r="ES26" s="144"/>
      <c r="ET26" s="144"/>
      <c r="EU26" s="144"/>
      <c r="EV26" s="144"/>
      <c r="EW26" s="144"/>
      <c r="EX26" s="144"/>
      <c r="EY26" s="144"/>
      <c r="EZ26" s="144"/>
      <c r="FA26" s="144"/>
      <c r="FB26" s="144"/>
      <c r="FC26" s="144"/>
      <c r="FD26" s="144"/>
      <c r="FE26" s="144"/>
      <c r="FF26" s="144"/>
      <c r="FG26" s="144"/>
      <c r="FH26" s="144"/>
      <c r="FI26" s="144"/>
      <c r="FJ26" s="144"/>
      <c r="FK26" s="144"/>
      <c r="FL26" s="144"/>
      <c r="FM26" s="144"/>
      <c r="FN26" s="144"/>
      <c r="FO26" s="144"/>
      <c r="FP26" s="144"/>
      <c r="FQ26" s="144"/>
      <c r="FR26" s="144"/>
      <c r="FS26" s="144"/>
      <c r="FT26" s="144"/>
      <c r="FU26" s="144"/>
      <c r="FV26" s="144"/>
      <c r="FW26" s="144"/>
      <c r="FX26" s="144"/>
      <c r="FY26" s="144"/>
      <c r="FZ26" s="144"/>
      <c r="GA26" s="144"/>
      <c r="GB26" s="144"/>
      <c r="GC26" s="144"/>
      <c r="GD26" s="144"/>
      <c r="GE26" s="144"/>
      <c r="GF26" s="144"/>
      <c r="GG26" s="144"/>
      <c r="GH26" s="144"/>
      <c r="GI26" s="144"/>
      <c r="GJ26" s="144"/>
      <c r="GK26" s="144"/>
      <c r="GL26" s="144"/>
      <c r="GM26" s="144"/>
      <c r="GN26" s="144"/>
      <c r="GO26" s="144"/>
      <c r="GP26" s="144"/>
      <c r="GQ26" s="144"/>
      <c r="GR26" s="144"/>
      <c r="GS26" s="144"/>
      <c r="GT26" s="144"/>
      <c r="GU26" s="144"/>
      <c r="GV26" s="144"/>
      <c r="GW26" s="144"/>
      <c r="GX26" s="144"/>
      <c r="GY26" s="144"/>
      <c r="GZ26" s="144"/>
      <c r="HA26" s="144"/>
      <c r="HB26" s="144"/>
      <c r="HC26" s="144"/>
      <c r="HD26" s="144"/>
      <c r="HE26" s="144"/>
      <c r="HF26" s="144"/>
      <c r="HG26" s="144"/>
      <c r="HH26" s="144"/>
      <c r="HI26" s="144"/>
      <c r="HJ26" s="144"/>
      <c r="HK26" s="144"/>
      <c r="HL26" s="144"/>
      <c r="HM26" s="144"/>
      <c r="HN26" s="144"/>
      <c r="HO26" s="144"/>
      <c r="HP26" s="144"/>
      <c r="HQ26" s="144"/>
      <c r="HR26" s="144"/>
      <c r="HS26" s="144"/>
      <c r="HT26" s="144"/>
      <c r="HU26" s="144"/>
      <c r="HV26" s="144"/>
      <c r="HW26" s="144"/>
      <c r="HX26" s="144"/>
      <c r="HY26" s="144"/>
      <c r="HZ26" s="144"/>
      <c r="IA26" s="144"/>
      <c r="IB26" s="144"/>
      <c r="IC26" s="144"/>
      <c r="ID26" s="144"/>
      <c r="IE26" s="144"/>
      <c r="IF26" s="144"/>
      <c r="IG26" s="144"/>
      <c r="IH26" s="144"/>
      <c r="II26" s="144"/>
      <c r="IJ26" s="144"/>
      <c r="IK26" s="144"/>
      <c r="IL26" s="144"/>
      <c r="IM26" s="144"/>
      <c r="IN26" s="144"/>
      <c r="IO26" s="144"/>
      <c r="IP26" s="144"/>
      <c r="IQ26" s="144"/>
      <c r="IR26" s="144"/>
      <c r="IS26" s="144"/>
      <c r="IT26" s="144"/>
      <c r="IU26" s="144"/>
      <c r="IV26" s="144"/>
    </row>
    <row r="27" spans="1:256">
      <c r="A27" s="217" t="s">
        <v>111</v>
      </c>
      <c r="B27" s="217"/>
      <c r="C27" s="217"/>
      <c r="D27" s="217"/>
      <c r="E27" s="217"/>
      <c r="F27" s="217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O27" s="144"/>
      <c r="CP27" s="144"/>
      <c r="CQ27" s="144"/>
      <c r="CR27" s="144"/>
      <c r="CS27" s="144"/>
      <c r="CT27" s="144"/>
      <c r="CU27" s="144"/>
      <c r="CV27" s="144"/>
      <c r="CW27" s="144"/>
      <c r="CX27" s="144"/>
      <c r="CY27" s="144"/>
      <c r="CZ27" s="144"/>
      <c r="DA27" s="144"/>
      <c r="DB27" s="144"/>
      <c r="DC27" s="144"/>
      <c r="DD27" s="144"/>
      <c r="DE27" s="144"/>
      <c r="DF27" s="144"/>
      <c r="DG27" s="144"/>
      <c r="DH27" s="144"/>
      <c r="DI27" s="144"/>
      <c r="DJ27" s="144"/>
      <c r="DK27" s="144"/>
      <c r="DL27" s="144"/>
      <c r="DM27" s="144"/>
      <c r="DN27" s="144"/>
      <c r="DO27" s="144"/>
      <c r="DP27" s="144"/>
      <c r="DQ27" s="144"/>
      <c r="DR27" s="144"/>
      <c r="DS27" s="144"/>
      <c r="DT27" s="144"/>
      <c r="DU27" s="144"/>
      <c r="DV27" s="144"/>
      <c r="DW27" s="144"/>
      <c r="DX27" s="144"/>
      <c r="DY27" s="144"/>
      <c r="DZ27" s="144"/>
      <c r="EA27" s="144"/>
      <c r="EB27" s="144"/>
      <c r="EC27" s="144"/>
      <c r="ED27" s="144"/>
      <c r="EE27" s="144"/>
      <c r="EF27" s="144"/>
      <c r="EG27" s="144"/>
      <c r="EH27" s="144"/>
      <c r="EI27" s="144"/>
      <c r="EJ27" s="144"/>
      <c r="EK27" s="144"/>
      <c r="EL27" s="144"/>
      <c r="EM27" s="144"/>
      <c r="EN27" s="144"/>
      <c r="EO27" s="144"/>
      <c r="EP27" s="144"/>
      <c r="EQ27" s="144"/>
      <c r="ER27" s="144"/>
      <c r="ES27" s="144"/>
      <c r="ET27" s="144"/>
      <c r="EU27" s="144"/>
      <c r="EV27" s="144"/>
      <c r="EW27" s="144"/>
      <c r="EX27" s="144"/>
      <c r="EY27" s="144"/>
      <c r="EZ27" s="144"/>
      <c r="FA27" s="144"/>
      <c r="FB27" s="144"/>
      <c r="FC27" s="144"/>
      <c r="FD27" s="144"/>
      <c r="FE27" s="144"/>
      <c r="FF27" s="144"/>
      <c r="FG27" s="144"/>
      <c r="FH27" s="144"/>
      <c r="FI27" s="144"/>
      <c r="FJ27" s="144"/>
      <c r="FK27" s="144"/>
      <c r="FL27" s="144"/>
      <c r="FM27" s="144"/>
      <c r="FN27" s="144"/>
      <c r="FO27" s="144"/>
      <c r="FP27" s="144"/>
      <c r="FQ27" s="144"/>
      <c r="FR27" s="144"/>
      <c r="FS27" s="144"/>
      <c r="FT27" s="144"/>
      <c r="FU27" s="144"/>
      <c r="FV27" s="144"/>
      <c r="FW27" s="144"/>
      <c r="FX27" s="144"/>
      <c r="FY27" s="144"/>
      <c r="FZ27" s="144"/>
      <c r="GA27" s="144"/>
      <c r="GB27" s="144"/>
      <c r="GC27" s="144"/>
      <c r="GD27" s="144"/>
      <c r="GE27" s="144"/>
      <c r="GF27" s="144"/>
      <c r="GG27" s="144"/>
      <c r="GH27" s="144"/>
      <c r="GI27" s="144"/>
      <c r="GJ27" s="144"/>
      <c r="GK27" s="144"/>
      <c r="GL27" s="144"/>
      <c r="GM27" s="144"/>
      <c r="GN27" s="144"/>
      <c r="GO27" s="144"/>
      <c r="GP27" s="144"/>
      <c r="GQ27" s="144"/>
      <c r="GR27" s="144"/>
      <c r="GS27" s="144"/>
      <c r="GT27" s="144"/>
      <c r="GU27" s="144"/>
      <c r="GV27" s="144"/>
      <c r="GW27" s="144"/>
      <c r="GX27" s="144"/>
      <c r="GY27" s="144"/>
      <c r="GZ27" s="144"/>
      <c r="HA27" s="144"/>
      <c r="HB27" s="144"/>
      <c r="HC27" s="144"/>
      <c r="HD27" s="144"/>
      <c r="HE27" s="144"/>
      <c r="HF27" s="144"/>
      <c r="HG27" s="144"/>
      <c r="HH27" s="144"/>
      <c r="HI27" s="144"/>
      <c r="HJ27" s="144"/>
      <c r="HK27" s="144"/>
      <c r="HL27" s="144"/>
      <c r="HM27" s="144"/>
      <c r="HN27" s="144"/>
      <c r="HO27" s="144"/>
      <c r="HP27" s="144"/>
      <c r="HQ27" s="144"/>
      <c r="HR27" s="144"/>
      <c r="HS27" s="144"/>
      <c r="HT27" s="144"/>
      <c r="HU27" s="144"/>
      <c r="HV27" s="144"/>
      <c r="HW27" s="144"/>
      <c r="HX27" s="144"/>
      <c r="HY27" s="144"/>
      <c r="HZ27" s="144"/>
      <c r="IA27" s="144"/>
      <c r="IB27" s="144"/>
      <c r="IC27" s="144"/>
      <c r="ID27" s="144"/>
      <c r="IE27" s="144"/>
      <c r="IF27" s="144"/>
      <c r="IG27" s="144"/>
      <c r="IH27" s="144"/>
      <c r="II27" s="144"/>
      <c r="IJ27" s="144"/>
      <c r="IK27" s="144"/>
      <c r="IL27" s="144"/>
      <c r="IM27" s="144"/>
      <c r="IN27" s="144"/>
      <c r="IO27" s="144"/>
      <c r="IP27" s="144"/>
      <c r="IQ27" s="144"/>
      <c r="IR27" s="144"/>
      <c r="IS27" s="144"/>
      <c r="IT27" s="144"/>
      <c r="IU27" s="144"/>
      <c r="IV27" s="144"/>
    </row>
    <row r="28" spans="1:256">
      <c r="A28" s="214" t="s">
        <v>112</v>
      </c>
      <c r="B28" s="215"/>
      <c r="C28" s="215"/>
      <c r="D28" s="215"/>
      <c r="E28" s="215"/>
      <c r="F28" s="215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44"/>
      <c r="CG28" s="144"/>
      <c r="CH28" s="144"/>
      <c r="CI28" s="144"/>
      <c r="CJ28" s="144"/>
      <c r="CK28" s="144"/>
      <c r="CL28" s="144"/>
      <c r="CM28" s="144"/>
      <c r="CN28" s="144"/>
      <c r="CO28" s="144"/>
      <c r="CP28" s="144"/>
      <c r="CQ28" s="144"/>
      <c r="CR28" s="144"/>
      <c r="CS28" s="144"/>
      <c r="CT28" s="144"/>
      <c r="CU28" s="144"/>
      <c r="CV28" s="144"/>
      <c r="CW28" s="144"/>
      <c r="CX28" s="144"/>
      <c r="CY28" s="144"/>
      <c r="CZ28" s="144"/>
      <c r="DA28" s="144"/>
      <c r="DB28" s="144"/>
      <c r="DC28" s="144"/>
      <c r="DD28" s="144"/>
      <c r="DE28" s="144"/>
      <c r="DF28" s="144"/>
      <c r="DG28" s="144"/>
      <c r="DH28" s="144"/>
      <c r="DI28" s="144"/>
      <c r="DJ28" s="144"/>
      <c r="DK28" s="144"/>
      <c r="DL28" s="144"/>
      <c r="DM28" s="144"/>
      <c r="DN28" s="144"/>
      <c r="DO28" s="144"/>
      <c r="DP28" s="144"/>
      <c r="DQ28" s="144"/>
      <c r="DR28" s="144"/>
      <c r="DS28" s="144"/>
      <c r="DT28" s="144"/>
      <c r="DU28" s="144"/>
      <c r="DV28" s="144"/>
      <c r="DW28" s="144"/>
      <c r="DX28" s="144"/>
      <c r="DY28" s="144"/>
      <c r="DZ28" s="144"/>
      <c r="EA28" s="144"/>
      <c r="EB28" s="144"/>
      <c r="EC28" s="144"/>
      <c r="ED28" s="144"/>
      <c r="EE28" s="144"/>
      <c r="EF28" s="144"/>
      <c r="EG28" s="144"/>
      <c r="EH28" s="144"/>
      <c r="EI28" s="144"/>
      <c r="EJ28" s="144"/>
      <c r="EK28" s="144"/>
      <c r="EL28" s="144"/>
      <c r="EM28" s="144"/>
      <c r="EN28" s="144"/>
      <c r="EO28" s="144"/>
      <c r="EP28" s="144"/>
      <c r="EQ28" s="144"/>
      <c r="ER28" s="144"/>
      <c r="ES28" s="144"/>
      <c r="ET28" s="144"/>
      <c r="EU28" s="144"/>
      <c r="EV28" s="144"/>
      <c r="EW28" s="144"/>
      <c r="EX28" s="144"/>
      <c r="EY28" s="144"/>
      <c r="EZ28" s="144"/>
      <c r="FA28" s="144"/>
      <c r="FB28" s="144"/>
      <c r="FC28" s="144"/>
      <c r="FD28" s="144"/>
      <c r="FE28" s="144"/>
      <c r="FF28" s="144"/>
      <c r="FG28" s="144"/>
      <c r="FH28" s="144"/>
      <c r="FI28" s="144"/>
      <c r="FJ28" s="144"/>
      <c r="FK28" s="144"/>
      <c r="FL28" s="144"/>
      <c r="FM28" s="144"/>
      <c r="FN28" s="144"/>
      <c r="FO28" s="144"/>
      <c r="FP28" s="144"/>
      <c r="FQ28" s="144"/>
      <c r="FR28" s="144"/>
      <c r="FS28" s="144"/>
      <c r="FT28" s="144"/>
      <c r="FU28" s="144"/>
      <c r="FV28" s="144"/>
      <c r="FW28" s="144"/>
      <c r="FX28" s="144"/>
      <c r="FY28" s="144"/>
      <c r="FZ28" s="144"/>
      <c r="GA28" s="144"/>
      <c r="GB28" s="144"/>
      <c r="GC28" s="144"/>
      <c r="GD28" s="144"/>
      <c r="GE28" s="144"/>
      <c r="GF28" s="144"/>
      <c r="GG28" s="144"/>
      <c r="GH28" s="144"/>
      <c r="GI28" s="144"/>
      <c r="GJ28" s="144"/>
      <c r="GK28" s="144"/>
      <c r="GL28" s="144"/>
      <c r="GM28" s="144"/>
      <c r="GN28" s="144"/>
      <c r="GO28" s="144"/>
      <c r="GP28" s="144"/>
      <c r="GQ28" s="144"/>
      <c r="GR28" s="144"/>
      <c r="GS28" s="144"/>
      <c r="GT28" s="144"/>
      <c r="GU28" s="144"/>
      <c r="GV28" s="144"/>
      <c r="GW28" s="144"/>
      <c r="GX28" s="144"/>
      <c r="GY28" s="144"/>
      <c r="GZ28" s="144"/>
      <c r="HA28" s="144"/>
      <c r="HB28" s="144"/>
      <c r="HC28" s="144"/>
      <c r="HD28" s="144"/>
      <c r="HE28" s="144"/>
      <c r="HF28" s="144"/>
      <c r="HG28" s="144"/>
      <c r="HH28" s="144"/>
      <c r="HI28" s="144"/>
      <c r="HJ28" s="144"/>
      <c r="HK28" s="144"/>
      <c r="HL28" s="144"/>
      <c r="HM28" s="144"/>
      <c r="HN28" s="144"/>
      <c r="HO28" s="144"/>
      <c r="HP28" s="144"/>
      <c r="HQ28" s="144"/>
      <c r="HR28" s="144"/>
      <c r="HS28" s="144"/>
      <c r="HT28" s="144"/>
      <c r="HU28" s="144"/>
      <c r="HV28" s="144"/>
      <c r="HW28" s="144"/>
      <c r="HX28" s="144"/>
      <c r="HY28" s="144"/>
      <c r="HZ28" s="144"/>
      <c r="IA28" s="144"/>
      <c r="IB28" s="144"/>
      <c r="IC28" s="144"/>
      <c r="ID28" s="144"/>
      <c r="IE28" s="144"/>
      <c r="IF28" s="144"/>
      <c r="IG28" s="144"/>
      <c r="IH28" s="144"/>
      <c r="II28" s="144"/>
      <c r="IJ28" s="144"/>
      <c r="IK28" s="144"/>
      <c r="IL28" s="144"/>
      <c r="IM28" s="144"/>
      <c r="IN28" s="144"/>
      <c r="IO28" s="144"/>
      <c r="IP28" s="144"/>
      <c r="IQ28" s="144"/>
      <c r="IR28" s="144"/>
      <c r="IS28" s="144"/>
      <c r="IT28" s="144"/>
      <c r="IU28" s="144"/>
      <c r="IV28" s="144"/>
    </row>
    <row r="29" spans="1:256" ht="20.100000000000001" customHeight="1">
      <c r="A29" s="216"/>
      <c r="B29" s="216"/>
      <c r="C29" s="216"/>
      <c r="D29" s="216"/>
      <c r="E29" s="216"/>
      <c r="F29" s="216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  <c r="CH29" s="144"/>
      <c r="CI29" s="144"/>
      <c r="CJ29" s="144"/>
      <c r="CK29" s="144"/>
      <c r="CL29" s="144"/>
      <c r="CM29" s="144"/>
      <c r="CN29" s="144"/>
      <c r="CO29" s="144"/>
      <c r="CP29" s="144"/>
      <c r="CQ29" s="144"/>
      <c r="CR29" s="144"/>
      <c r="CS29" s="144"/>
      <c r="CT29" s="144"/>
      <c r="CU29" s="144"/>
      <c r="CV29" s="144"/>
      <c r="CW29" s="144"/>
      <c r="CX29" s="144"/>
      <c r="CY29" s="144"/>
      <c r="CZ29" s="144"/>
      <c r="DA29" s="144"/>
      <c r="DB29" s="144"/>
      <c r="DC29" s="144"/>
      <c r="DD29" s="144"/>
      <c r="DE29" s="144"/>
      <c r="DF29" s="144"/>
      <c r="DG29" s="144"/>
      <c r="DH29" s="144"/>
      <c r="DI29" s="144"/>
      <c r="DJ29" s="144"/>
      <c r="DK29" s="144"/>
      <c r="DL29" s="144"/>
      <c r="DM29" s="144"/>
      <c r="DN29" s="144"/>
      <c r="DO29" s="144"/>
      <c r="DP29" s="144"/>
      <c r="DQ29" s="144"/>
      <c r="DR29" s="144"/>
      <c r="DS29" s="144"/>
      <c r="DT29" s="144"/>
      <c r="DU29" s="144"/>
      <c r="DV29" s="144"/>
      <c r="DW29" s="144"/>
      <c r="DX29" s="144"/>
      <c r="DY29" s="144"/>
      <c r="DZ29" s="144"/>
      <c r="EA29" s="144"/>
      <c r="EB29" s="144"/>
      <c r="EC29" s="144"/>
      <c r="ED29" s="144"/>
      <c r="EE29" s="144"/>
      <c r="EF29" s="144"/>
      <c r="EG29" s="144"/>
      <c r="EH29" s="144"/>
      <c r="EI29" s="144"/>
      <c r="EJ29" s="144"/>
      <c r="EK29" s="144"/>
      <c r="EL29" s="144"/>
      <c r="EM29" s="144"/>
      <c r="EN29" s="144"/>
      <c r="EO29" s="144"/>
      <c r="EP29" s="144"/>
      <c r="EQ29" s="144"/>
      <c r="ER29" s="144"/>
      <c r="ES29" s="144"/>
      <c r="ET29" s="144"/>
      <c r="EU29" s="144"/>
      <c r="EV29" s="144"/>
      <c r="EW29" s="144"/>
      <c r="EX29" s="144"/>
      <c r="EY29" s="144"/>
      <c r="EZ29" s="144"/>
      <c r="FA29" s="144"/>
      <c r="FB29" s="144"/>
      <c r="FC29" s="144"/>
      <c r="FD29" s="144"/>
      <c r="FE29" s="144"/>
      <c r="FF29" s="144"/>
      <c r="FG29" s="144"/>
      <c r="FH29" s="144"/>
      <c r="FI29" s="144"/>
      <c r="FJ29" s="144"/>
      <c r="FK29" s="144"/>
      <c r="FL29" s="144"/>
      <c r="FM29" s="144"/>
      <c r="FN29" s="144"/>
      <c r="FO29" s="144"/>
      <c r="FP29" s="144"/>
      <c r="FQ29" s="144"/>
      <c r="FR29" s="144"/>
      <c r="FS29" s="144"/>
      <c r="FT29" s="144"/>
      <c r="FU29" s="144"/>
      <c r="FV29" s="144"/>
      <c r="FW29" s="144"/>
      <c r="FX29" s="144"/>
      <c r="FY29" s="144"/>
      <c r="FZ29" s="144"/>
      <c r="GA29" s="144"/>
      <c r="GB29" s="144"/>
      <c r="GC29" s="144"/>
      <c r="GD29" s="144"/>
      <c r="GE29" s="144"/>
      <c r="GF29" s="144"/>
      <c r="GG29" s="144"/>
      <c r="GH29" s="144"/>
      <c r="GI29" s="144"/>
      <c r="GJ29" s="144"/>
      <c r="GK29" s="144"/>
      <c r="GL29" s="144"/>
      <c r="GM29" s="144"/>
      <c r="GN29" s="144"/>
      <c r="GO29" s="144"/>
      <c r="GP29" s="144"/>
      <c r="GQ29" s="144"/>
      <c r="GR29" s="144"/>
      <c r="GS29" s="144"/>
      <c r="GT29" s="144"/>
      <c r="GU29" s="144"/>
      <c r="GV29" s="144"/>
      <c r="GW29" s="144"/>
      <c r="GX29" s="144"/>
      <c r="GY29" s="144"/>
      <c r="GZ29" s="144"/>
      <c r="HA29" s="144"/>
      <c r="HB29" s="144"/>
      <c r="HC29" s="144"/>
      <c r="HD29" s="144"/>
      <c r="HE29" s="144"/>
      <c r="HF29" s="144"/>
      <c r="HG29" s="144"/>
      <c r="HH29" s="144"/>
      <c r="HI29" s="144"/>
      <c r="HJ29" s="144"/>
      <c r="HK29" s="144"/>
      <c r="HL29" s="144"/>
      <c r="HM29" s="144"/>
      <c r="HN29" s="144"/>
      <c r="HO29" s="144"/>
      <c r="HP29" s="144"/>
      <c r="HQ29" s="144"/>
      <c r="HR29" s="144"/>
      <c r="HS29" s="144"/>
      <c r="HT29" s="144"/>
      <c r="HU29" s="144"/>
      <c r="HV29" s="144"/>
      <c r="HW29" s="144"/>
      <c r="HX29" s="144"/>
      <c r="HY29" s="144"/>
      <c r="HZ29" s="144"/>
      <c r="IA29" s="144"/>
      <c r="IB29" s="144"/>
      <c r="IC29" s="144"/>
      <c r="ID29" s="144"/>
      <c r="IE29" s="144"/>
      <c r="IF29" s="144"/>
      <c r="IG29" s="144"/>
      <c r="IH29" s="144"/>
      <c r="II29" s="144"/>
      <c r="IJ29" s="144"/>
      <c r="IK29" s="144"/>
      <c r="IL29" s="144"/>
      <c r="IM29" s="144"/>
      <c r="IN29" s="144"/>
      <c r="IO29" s="144"/>
      <c r="IP29" s="144"/>
      <c r="IQ29" s="144"/>
      <c r="IR29" s="144"/>
      <c r="IS29" s="144"/>
      <c r="IT29" s="144"/>
      <c r="IU29" s="144"/>
      <c r="IV29" s="144"/>
    </row>
    <row r="30" spans="1:256" ht="20.100000000000001" customHeight="1">
      <c r="A30" s="216" t="s">
        <v>110</v>
      </c>
      <c r="B30" s="216"/>
      <c r="C30" s="216"/>
      <c r="D30" s="216"/>
      <c r="E30" s="216"/>
      <c r="F30" s="216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44"/>
      <c r="CO30" s="144"/>
      <c r="CP30" s="144"/>
      <c r="CQ30" s="144"/>
      <c r="CR30" s="144"/>
      <c r="CS30" s="144"/>
      <c r="CT30" s="144"/>
      <c r="CU30" s="144"/>
      <c r="CV30" s="144"/>
      <c r="CW30" s="144"/>
      <c r="CX30" s="144"/>
      <c r="CY30" s="144"/>
      <c r="CZ30" s="144"/>
      <c r="DA30" s="144"/>
      <c r="DB30" s="144"/>
      <c r="DC30" s="144"/>
      <c r="DD30" s="144"/>
      <c r="DE30" s="144"/>
      <c r="DF30" s="144"/>
      <c r="DG30" s="144"/>
      <c r="DH30" s="144"/>
      <c r="DI30" s="144"/>
      <c r="DJ30" s="144"/>
      <c r="DK30" s="144"/>
      <c r="DL30" s="144"/>
      <c r="DM30" s="144"/>
      <c r="DN30" s="144"/>
      <c r="DO30" s="144"/>
      <c r="DP30" s="144"/>
      <c r="DQ30" s="144"/>
      <c r="DR30" s="144"/>
      <c r="DS30" s="144"/>
      <c r="DT30" s="144"/>
      <c r="DU30" s="144"/>
      <c r="DV30" s="144"/>
      <c r="DW30" s="144"/>
      <c r="DX30" s="144"/>
      <c r="DY30" s="144"/>
      <c r="DZ30" s="144"/>
      <c r="EA30" s="144"/>
      <c r="EB30" s="144"/>
      <c r="EC30" s="144"/>
      <c r="ED30" s="144"/>
      <c r="EE30" s="144"/>
      <c r="EF30" s="144"/>
      <c r="EG30" s="144"/>
      <c r="EH30" s="144"/>
      <c r="EI30" s="144"/>
      <c r="EJ30" s="144"/>
      <c r="EK30" s="144"/>
      <c r="EL30" s="144"/>
      <c r="EM30" s="144"/>
      <c r="EN30" s="144"/>
      <c r="EO30" s="144"/>
      <c r="EP30" s="144"/>
      <c r="EQ30" s="144"/>
      <c r="ER30" s="144"/>
      <c r="ES30" s="144"/>
      <c r="ET30" s="144"/>
      <c r="EU30" s="144"/>
      <c r="EV30" s="144"/>
      <c r="EW30" s="144"/>
      <c r="EX30" s="144"/>
      <c r="EY30" s="144"/>
      <c r="EZ30" s="144"/>
      <c r="FA30" s="144"/>
      <c r="FB30" s="144"/>
      <c r="FC30" s="144"/>
      <c r="FD30" s="144"/>
      <c r="FE30" s="144"/>
      <c r="FF30" s="144"/>
      <c r="FG30" s="144"/>
      <c r="FH30" s="144"/>
      <c r="FI30" s="144"/>
      <c r="FJ30" s="144"/>
      <c r="FK30" s="144"/>
      <c r="FL30" s="144"/>
      <c r="FM30" s="144"/>
      <c r="FN30" s="144"/>
      <c r="FO30" s="144"/>
      <c r="FP30" s="144"/>
      <c r="FQ30" s="144"/>
      <c r="FR30" s="144"/>
      <c r="FS30" s="144"/>
      <c r="FT30" s="144"/>
      <c r="FU30" s="144"/>
      <c r="FV30" s="144"/>
      <c r="FW30" s="144"/>
      <c r="FX30" s="144"/>
      <c r="FY30" s="144"/>
      <c r="FZ30" s="144"/>
      <c r="GA30" s="144"/>
      <c r="GB30" s="144"/>
      <c r="GC30" s="144"/>
      <c r="GD30" s="144"/>
      <c r="GE30" s="144"/>
      <c r="GF30" s="144"/>
      <c r="GG30" s="144"/>
      <c r="GH30" s="144"/>
      <c r="GI30" s="144"/>
      <c r="GJ30" s="144"/>
      <c r="GK30" s="144"/>
      <c r="GL30" s="144"/>
      <c r="GM30" s="144"/>
      <c r="GN30" s="144"/>
      <c r="GO30" s="144"/>
      <c r="GP30" s="144"/>
      <c r="GQ30" s="144"/>
      <c r="GR30" s="144"/>
      <c r="GS30" s="144"/>
      <c r="GT30" s="144"/>
      <c r="GU30" s="144"/>
      <c r="GV30" s="144"/>
      <c r="GW30" s="144"/>
      <c r="GX30" s="144"/>
      <c r="GY30" s="144"/>
      <c r="GZ30" s="144"/>
      <c r="HA30" s="144"/>
      <c r="HB30" s="144"/>
      <c r="HC30" s="144"/>
      <c r="HD30" s="144"/>
      <c r="HE30" s="144"/>
      <c r="HF30" s="144"/>
      <c r="HG30" s="144"/>
      <c r="HH30" s="144"/>
      <c r="HI30" s="144"/>
      <c r="HJ30" s="144"/>
      <c r="HK30" s="144"/>
      <c r="HL30" s="144"/>
      <c r="HM30" s="144"/>
      <c r="HN30" s="144"/>
      <c r="HO30" s="144"/>
      <c r="HP30" s="144"/>
      <c r="HQ30" s="144"/>
      <c r="HR30" s="144"/>
      <c r="HS30" s="144"/>
      <c r="HT30" s="144"/>
      <c r="HU30" s="144"/>
      <c r="HV30" s="144"/>
      <c r="HW30" s="144"/>
      <c r="HX30" s="144"/>
      <c r="HY30" s="144"/>
      <c r="HZ30" s="144"/>
      <c r="IA30" s="144"/>
      <c r="IB30" s="144"/>
      <c r="IC30" s="144"/>
      <c r="ID30" s="144"/>
      <c r="IE30" s="144"/>
      <c r="IF30" s="144"/>
      <c r="IG30" s="144"/>
      <c r="IH30" s="144"/>
      <c r="II30" s="144"/>
      <c r="IJ30" s="144"/>
      <c r="IK30" s="144"/>
      <c r="IL30" s="144"/>
      <c r="IM30" s="144"/>
      <c r="IN30" s="144"/>
      <c r="IO30" s="144"/>
      <c r="IP30" s="144"/>
      <c r="IQ30" s="144"/>
      <c r="IR30" s="144"/>
      <c r="IS30" s="144"/>
      <c r="IT30" s="144"/>
      <c r="IU30" s="144"/>
      <c r="IV30" s="144"/>
    </row>
    <row r="31" spans="1:256" ht="20.100000000000001" customHeight="1">
      <c r="A31" s="217" t="s">
        <v>113</v>
      </c>
      <c r="B31" s="217"/>
      <c r="C31" s="217"/>
      <c r="D31" s="217"/>
      <c r="E31" s="217"/>
      <c r="F31" s="217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4"/>
      <c r="CJ31" s="144"/>
      <c r="CK31" s="144"/>
      <c r="CL31" s="144"/>
      <c r="CM31" s="144"/>
      <c r="CN31" s="144"/>
      <c r="CO31" s="144"/>
      <c r="CP31" s="144"/>
      <c r="CQ31" s="144"/>
      <c r="CR31" s="144"/>
      <c r="CS31" s="144"/>
      <c r="CT31" s="144"/>
      <c r="CU31" s="144"/>
      <c r="CV31" s="144"/>
      <c r="CW31" s="144"/>
      <c r="CX31" s="144"/>
      <c r="CY31" s="144"/>
      <c r="CZ31" s="144"/>
      <c r="DA31" s="144"/>
      <c r="DB31" s="144"/>
      <c r="DC31" s="144"/>
      <c r="DD31" s="144"/>
      <c r="DE31" s="144"/>
      <c r="DF31" s="144"/>
      <c r="DG31" s="144"/>
      <c r="DH31" s="144"/>
      <c r="DI31" s="144"/>
      <c r="DJ31" s="144"/>
      <c r="DK31" s="144"/>
      <c r="DL31" s="144"/>
      <c r="DM31" s="144"/>
      <c r="DN31" s="144"/>
      <c r="DO31" s="144"/>
      <c r="DP31" s="144"/>
      <c r="DQ31" s="144"/>
      <c r="DR31" s="144"/>
      <c r="DS31" s="144"/>
      <c r="DT31" s="144"/>
      <c r="DU31" s="144"/>
      <c r="DV31" s="144"/>
      <c r="DW31" s="144"/>
      <c r="DX31" s="144"/>
      <c r="DY31" s="144"/>
      <c r="DZ31" s="144"/>
      <c r="EA31" s="144"/>
      <c r="EB31" s="144"/>
      <c r="EC31" s="144"/>
      <c r="ED31" s="144"/>
      <c r="EE31" s="144"/>
      <c r="EF31" s="144"/>
      <c r="EG31" s="144"/>
      <c r="EH31" s="144"/>
      <c r="EI31" s="144"/>
      <c r="EJ31" s="144"/>
      <c r="EK31" s="144"/>
      <c r="EL31" s="144"/>
      <c r="EM31" s="144"/>
      <c r="EN31" s="144"/>
      <c r="EO31" s="144"/>
      <c r="EP31" s="144"/>
      <c r="EQ31" s="144"/>
      <c r="ER31" s="144"/>
      <c r="ES31" s="144"/>
      <c r="ET31" s="144"/>
      <c r="EU31" s="144"/>
      <c r="EV31" s="144"/>
      <c r="EW31" s="144"/>
      <c r="EX31" s="144"/>
      <c r="EY31" s="144"/>
      <c r="EZ31" s="144"/>
      <c r="FA31" s="144"/>
      <c r="FB31" s="144"/>
      <c r="FC31" s="144"/>
      <c r="FD31" s="144"/>
      <c r="FE31" s="144"/>
      <c r="FF31" s="144"/>
      <c r="FG31" s="144"/>
      <c r="FH31" s="144"/>
      <c r="FI31" s="144"/>
      <c r="FJ31" s="144"/>
      <c r="FK31" s="144"/>
      <c r="FL31" s="144"/>
      <c r="FM31" s="144"/>
      <c r="FN31" s="144"/>
      <c r="FO31" s="144"/>
      <c r="FP31" s="144"/>
      <c r="FQ31" s="144"/>
      <c r="FR31" s="144"/>
      <c r="FS31" s="144"/>
      <c r="FT31" s="144"/>
      <c r="FU31" s="144"/>
      <c r="FV31" s="144"/>
      <c r="FW31" s="144"/>
      <c r="FX31" s="144"/>
      <c r="FY31" s="144"/>
      <c r="FZ31" s="144"/>
      <c r="GA31" s="144"/>
      <c r="GB31" s="144"/>
      <c r="GC31" s="144"/>
      <c r="GD31" s="144"/>
      <c r="GE31" s="144"/>
      <c r="GF31" s="144"/>
      <c r="GG31" s="144"/>
      <c r="GH31" s="144"/>
      <c r="GI31" s="144"/>
      <c r="GJ31" s="144"/>
      <c r="GK31" s="144"/>
      <c r="GL31" s="144"/>
      <c r="GM31" s="144"/>
      <c r="GN31" s="144"/>
      <c r="GO31" s="144"/>
      <c r="GP31" s="144"/>
      <c r="GQ31" s="144"/>
      <c r="GR31" s="144"/>
      <c r="GS31" s="144"/>
      <c r="GT31" s="144"/>
      <c r="GU31" s="144"/>
      <c r="GV31" s="144"/>
      <c r="GW31" s="144"/>
      <c r="GX31" s="144"/>
      <c r="GY31" s="144"/>
      <c r="GZ31" s="144"/>
      <c r="HA31" s="144"/>
      <c r="HB31" s="144"/>
      <c r="HC31" s="144"/>
      <c r="HD31" s="144"/>
      <c r="HE31" s="144"/>
      <c r="HF31" s="144"/>
      <c r="HG31" s="144"/>
      <c r="HH31" s="144"/>
      <c r="HI31" s="144"/>
      <c r="HJ31" s="144"/>
      <c r="HK31" s="144"/>
      <c r="HL31" s="144"/>
      <c r="HM31" s="144"/>
      <c r="HN31" s="144"/>
      <c r="HO31" s="144"/>
      <c r="HP31" s="144"/>
      <c r="HQ31" s="144"/>
      <c r="HR31" s="144"/>
      <c r="HS31" s="144"/>
      <c r="HT31" s="144"/>
      <c r="HU31" s="144"/>
      <c r="HV31" s="144"/>
      <c r="HW31" s="144"/>
      <c r="HX31" s="144"/>
      <c r="HY31" s="144"/>
      <c r="HZ31" s="144"/>
      <c r="IA31" s="144"/>
      <c r="IB31" s="144"/>
      <c r="IC31" s="144"/>
      <c r="ID31" s="144"/>
      <c r="IE31" s="144"/>
      <c r="IF31" s="144"/>
      <c r="IG31" s="144"/>
      <c r="IH31" s="144"/>
      <c r="II31" s="144"/>
      <c r="IJ31" s="144"/>
      <c r="IK31" s="144"/>
      <c r="IL31" s="144"/>
      <c r="IM31" s="144"/>
      <c r="IN31" s="144"/>
      <c r="IO31" s="144"/>
      <c r="IP31" s="144"/>
      <c r="IQ31" s="144"/>
      <c r="IR31" s="144"/>
      <c r="IS31" s="144"/>
      <c r="IT31" s="144"/>
      <c r="IU31" s="144"/>
      <c r="IV31" s="144"/>
    </row>
    <row r="32" spans="1:256">
      <c r="A32" s="217" t="s">
        <v>114</v>
      </c>
      <c r="B32" s="224"/>
      <c r="C32" s="224"/>
      <c r="D32" s="224"/>
      <c r="E32" s="224"/>
      <c r="F32" s="22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44"/>
      <c r="CG32" s="144"/>
      <c r="CH32" s="144"/>
      <c r="CI32" s="144"/>
      <c r="CJ32" s="144"/>
      <c r="CK32" s="144"/>
      <c r="CL32" s="144"/>
      <c r="CM32" s="144"/>
      <c r="CN32" s="144"/>
      <c r="CO32" s="144"/>
      <c r="CP32" s="144"/>
      <c r="CQ32" s="144"/>
      <c r="CR32" s="144"/>
      <c r="CS32" s="144"/>
      <c r="CT32" s="144"/>
      <c r="CU32" s="144"/>
      <c r="CV32" s="144"/>
      <c r="CW32" s="144"/>
      <c r="CX32" s="144"/>
      <c r="CY32" s="144"/>
      <c r="CZ32" s="144"/>
      <c r="DA32" s="144"/>
      <c r="DB32" s="144"/>
      <c r="DC32" s="144"/>
      <c r="DD32" s="144"/>
      <c r="DE32" s="144"/>
      <c r="DF32" s="144"/>
      <c r="DG32" s="144"/>
      <c r="DH32" s="144"/>
      <c r="DI32" s="144"/>
      <c r="DJ32" s="144"/>
      <c r="DK32" s="144"/>
      <c r="DL32" s="144"/>
      <c r="DM32" s="144"/>
      <c r="DN32" s="144"/>
      <c r="DO32" s="144"/>
      <c r="DP32" s="144"/>
      <c r="DQ32" s="144"/>
      <c r="DR32" s="144"/>
      <c r="DS32" s="144"/>
      <c r="DT32" s="144"/>
      <c r="DU32" s="144"/>
      <c r="DV32" s="144"/>
      <c r="DW32" s="144"/>
      <c r="DX32" s="144"/>
      <c r="DY32" s="144"/>
      <c r="DZ32" s="144"/>
      <c r="EA32" s="144"/>
      <c r="EB32" s="144"/>
      <c r="EC32" s="144"/>
      <c r="ED32" s="144"/>
      <c r="EE32" s="144"/>
      <c r="EF32" s="144"/>
      <c r="EG32" s="144"/>
      <c r="EH32" s="144"/>
      <c r="EI32" s="144"/>
      <c r="EJ32" s="144"/>
      <c r="EK32" s="144"/>
      <c r="EL32" s="144"/>
      <c r="EM32" s="144"/>
      <c r="EN32" s="144"/>
      <c r="EO32" s="144"/>
      <c r="EP32" s="144"/>
      <c r="EQ32" s="144"/>
      <c r="ER32" s="144"/>
      <c r="ES32" s="144"/>
      <c r="ET32" s="144"/>
      <c r="EU32" s="144"/>
      <c r="EV32" s="144"/>
      <c r="EW32" s="144"/>
      <c r="EX32" s="144"/>
      <c r="EY32" s="144"/>
      <c r="EZ32" s="144"/>
      <c r="FA32" s="144"/>
      <c r="FB32" s="144"/>
      <c r="FC32" s="144"/>
      <c r="FD32" s="144"/>
      <c r="FE32" s="144"/>
      <c r="FF32" s="144"/>
      <c r="FG32" s="144"/>
      <c r="FH32" s="144"/>
      <c r="FI32" s="144"/>
      <c r="FJ32" s="144"/>
      <c r="FK32" s="144"/>
      <c r="FL32" s="144"/>
      <c r="FM32" s="144"/>
      <c r="FN32" s="144"/>
      <c r="FO32" s="144"/>
      <c r="FP32" s="144"/>
      <c r="FQ32" s="144"/>
      <c r="FR32" s="144"/>
      <c r="FS32" s="144"/>
      <c r="FT32" s="144"/>
      <c r="FU32" s="144"/>
      <c r="FV32" s="144"/>
      <c r="FW32" s="144"/>
      <c r="FX32" s="144"/>
      <c r="FY32" s="144"/>
      <c r="FZ32" s="144"/>
      <c r="GA32" s="144"/>
      <c r="GB32" s="144"/>
      <c r="GC32" s="144"/>
      <c r="GD32" s="144"/>
      <c r="GE32" s="144"/>
      <c r="GF32" s="144"/>
      <c r="GG32" s="144"/>
      <c r="GH32" s="144"/>
      <c r="GI32" s="144"/>
      <c r="GJ32" s="144"/>
      <c r="GK32" s="144"/>
      <c r="GL32" s="144"/>
      <c r="GM32" s="144"/>
      <c r="GN32" s="144"/>
      <c r="GO32" s="144"/>
      <c r="GP32" s="144"/>
      <c r="GQ32" s="144"/>
      <c r="GR32" s="144"/>
      <c r="GS32" s="144"/>
      <c r="GT32" s="144"/>
      <c r="GU32" s="144"/>
      <c r="GV32" s="144"/>
      <c r="GW32" s="144"/>
      <c r="GX32" s="144"/>
      <c r="GY32" s="144"/>
      <c r="GZ32" s="144"/>
      <c r="HA32" s="144"/>
      <c r="HB32" s="144"/>
      <c r="HC32" s="144"/>
      <c r="HD32" s="144"/>
      <c r="HE32" s="144"/>
      <c r="HF32" s="144"/>
      <c r="HG32" s="144"/>
      <c r="HH32" s="144"/>
      <c r="HI32" s="144"/>
      <c r="HJ32" s="144"/>
      <c r="HK32" s="144"/>
      <c r="HL32" s="144"/>
      <c r="HM32" s="144"/>
      <c r="HN32" s="144"/>
      <c r="HO32" s="144"/>
      <c r="HP32" s="144"/>
      <c r="HQ32" s="144"/>
      <c r="HR32" s="144"/>
      <c r="HS32" s="144"/>
      <c r="HT32" s="144"/>
      <c r="HU32" s="144"/>
      <c r="HV32" s="144"/>
      <c r="HW32" s="144"/>
      <c r="HX32" s="144"/>
      <c r="HY32" s="144"/>
      <c r="HZ32" s="144"/>
      <c r="IA32" s="144"/>
      <c r="IB32" s="144"/>
      <c r="IC32" s="144"/>
      <c r="ID32" s="144"/>
      <c r="IE32" s="144"/>
      <c r="IF32" s="144"/>
      <c r="IG32" s="144"/>
      <c r="IH32" s="144"/>
      <c r="II32" s="144"/>
      <c r="IJ32" s="144"/>
      <c r="IK32" s="144"/>
      <c r="IL32" s="144"/>
      <c r="IM32" s="144"/>
      <c r="IN32" s="144"/>
      <c r="IO32" s="144"/>
      <c r="IP32" s="144"/>
      <c r="IQ32" s="144"/>
      <c r="IR32" s="144"/>
      <c r="IS32" s="144"/>
      <c r="IT32" s="144"/>
      <c r="IU32" s="144"/>
      <c r="IV32" s="144"/>
    </row>
    <row r="33" spans="1:256">
      <c r="A33" s="223"/>
      <c r="B33" s="223"/>
      <c r="C33" s="223"/>
      <c r="D33" s="223"/>
      <c r="E33" s="223"/>
      <c r="F33" s="223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44"/>
      <c r="CG33" s="144"/>
      <c r="CH33" s="144"/>
      <c r="CI33" s="144"/>
      <c r="CJ33" s="144"/>
      <c r="CK33" s="144"/>
      <c r="CL33" s="144"/>
      <c r="CM33" s="144"/>
      <c r="CN33" s="144"/>
      <c r="CO33" s="144"/>
      <c r="CP33" s="144"/>
      <c r="CQ33" s="144"/>
      <c r="CR33" s="144"/>
      <c r="CS33" s="144"/>
      <c r="CT33" s="144"/>
      <c r="CU33" s="144"/>
      <c r="CV33" s="144"/>
      <c r="CW33" s="144"/>
      <c r="CX33" s="144"/>
      <c r="CY33" s="144"/>
      <c r="CZ33" s="144"/>
      <c r="DA33" s="144"/>
      <c r="DB33" s="144"/>
      <c r="DC33" s="144"/>
      <c r="DD33" s="144"/>
      <c r="DE33" s="144"/>
      <c r="DF33" s="144"/>
      <c r="DG33" s="144"/>
      <c r="DH33" s="144"/>
      <c r="DI33" s="144"/>
      <c r="DJ33" s="144"/>
      <c r="DK33" s="144"/>
      <c r="DL33" s="144"/>
      <c r="DM33" s="144"/>
      <c r="DN33" s="144"/>
      <c r="DO33" s="144"/>
      <c r="DP33" s="144"/>
      <c r="DQ33" s="144"/>
      <c r="DR33" s="144"/>
      <c r="DS33" s="144"/>
      <c r="DT33" s="144"/>
      <c r="DU33" s="144"/>
      <c r="DV33" s="144"/>
      <c r="DW33" s="144"/>
      <c r="DX33" s="144"/>
      <c r="DY33" s="144"/>
      <c r="DZ33" s="144"/>
      <c r="EA33" s="144"/>
      <c r="EB33" s="144"/>
      <c r="EC33" s="144"/>
      <c r="ED33" s="144"/>
      <c r="EE33" s="144"/>
      <c r="EF33" s="144"/>
      <c r="EG33" s="144"/>
      <c r="EH33" s="144"/>
      <c r="EI33" s="144"/>
      <c r="EJ33" s="144"/>
      <c r="EK33" s="144"/>
      <c r="EL33" s="144"/>
      <c r="EM33" s="144"/>
      <c r="EN33" s="144"/>
      <c r="EO33" s="144"/>
      <c r="EP33" s="144"/>
      <c r="EQ33" s="144"/>
      <c r="ER33" s="144"/>
      <c r="ES33" s="144"/>
      <c r="ET33" s="144"/>
      <c r="EU33" s="144"/>
      <c r="EV33" s="144"/>
      <c r="EW33" s="144"/>
      <c r="EX33" s="144"/>
      <c r="EY33" s="144"/>
      <c r="EZ33" s="144"/>
      <c r="FA33" s="144"/>
      <c r="FB33" s="144"/>
      <c r="FC33" s="144"/>
      <c r="FD33" s="144"/>
      <c r="FE33" s="144"/>
      <c r="FF33" s="144"/>
      <c r="FG33" s="144"/>
      <c r="FH33" s="144"/>
      <c r="FI33" s="144"/>
      <c r="FJ33" s="144"/>
      <c r="FK33" s="144"/>
      <c r="FL33" s="144"/>
      <c r="FM33" s="144"/>
      <c r="FN33" s="144"/>
      <c r="FO33" s="144"/>
      <c r="FP33" s="144"/>
      <c r="FQ33" s="144"/>
      <c r="FR33" s="144"/>
      <c r="FS33" s="144"/>
      <c r="FT33" s="144"/>
      <c r="FU33" s="144"/>
      <c r="FV33" s="144"/>
      <c r="FW33" s="144"/>
      <c r="FX33" s="144"/>
      <c r="FY33" s="144"/>
      <c r="FZ33" s="144"/>
      <c r="GA33" s="144"/>
      <c r="GB33" s="144"/>
      <c r="GC33" s="144"/>
      <c r="GD33" s="144"/>
      <c r="GE33" s="144"/>
      <c r="GF33" s="144"/>
      <c r="GG33" s="144"/>
      <c r="GH33" s="144"/>
      <c r="GI33" s="144"/>
      <c r="GJ33" s="144"/>
      <c r="GK33" s="144"/>
      <c r="GL33" s="144"/>
      <c r="GM33" s="144"/>
      <c r="GN33" s="144"/>
      <c r="GO33" s="144"/>
      <c r="GP33" s="144"/>
      <c r="GQ33" s="144"/>
      <c r="GR33" s="144"/>
      <c r="GS33" s="144"/>
      <c r="GT33" s="144"/>
      <c r="GU33" s="144"/>
      <c r="GV33" s="144"/>
      <c r="GW33" s="144"/>
      <c r="GX33" s="144"/>
      <c r="GY33" s="144"/>
      <c r="GZ33" s="144"/>
      <c r="HA33" s="144"/>
      <c r="HB33" s="144"/>
      <c r="HC33" s="144"/>
      <c r="HD33" s="144"/>
      <c r="HE33" s="144"/>
      <c r="HF33" s="144"/>
      <c r="HG33" s="144"/>
      <c r="HH33" s="144"/>
      <c r="HI33" s="144"/>
      <c r="HJ33" s="144"/>
      <c r="HK33" s="144"/>
      <c r="HL33" s="144"/>
      <c r="HM33" s="144"/>
      <c r="HN33" s="144"/>
      <c r="HO33" s="144"/>
      <c r="HP33" s="144"/>
      <c r="HQ33" s="144"/>
      <c r="HR33" s="144"/>
      <c r="HS33" s="144"/>
      <c r="HT33" s="144"/>
      <c r="HU33" s="144"/>
      <c r="HV33" s="144"/>
      <c r="HW33" s="144"/>
      <c r="HX33" s="144"/>
      <c r="HY33" s="144"/>
      <c r="HZ33" s="144"/>
      <c r="IA33" s="144"/>
      <c r="IB33" s="144"/>
      <c r="IC33" s="144"/>
      <c r="ID33" s="144"/>
      <c r="IE33" s="144"/>
      <c r="IF33" s="144"/>
      <c r="IG33" s="144"/>
      <c r="IH33" s="144"/>
      <c r="II33" s="144"/>
      <c r="IJ33" s="144"/>
      <c r="IK33" s="144"/>
      <c r="IL33" s="144"/>
      <c r="IM33" s="144"/>
      <c r="IN33" s="144"/>
      <c r="IO33" s="144"/>
      <c r="IP33" s="144"/>
      <c r="IQ33" s="144"/>
      <c r="IR33" s="144"/>
      <c r="IS33" s="144"/>
      <c r="IT33" s="144"/>
      <c r="IU33" s="144"/>
      <c r="IV33" s="144"/>
    </row>
    <row r="34" spans="1:256" ht="20.100000000000001" customHeight="1">
      <c r="A34" s="223" t="s">
        <v>110</v>
      </c>
      <c r="B34" s="223"/>
      <c r="C34" s="223"/>
      <c r="D34" s="223"/>
      <c r="E34" s="223"/>
      <c r="F34" s="223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44"/>
      <c r="CG34" s="144"/>
      <c r="CH34" s="144"/>
      <c r="CI34" s="144"/>
      <c r="CJ34" s="144"/>
      <c r="CK34" s="144"/>
      <c r="CL34" s="144"/>
      <c r="CM34" s="144"/>
      <c r="CN34" s="144"/>
      <c r="CO34" s="144"/>
      <c r="CP34" s="144"/>
      <c r="CQ34" s="144"/>
      <c r="CR34" s="144"/>
      <c r="CS34" s="144"/>
      <c r="CT34" s="144"/>
      <c r="CU34" s="144"/>
      <c r="CV34" s="144"/>
      <c r="CW34" s="144"/>
      <c r="CX34" s="144"/>
      <c r="CY34" s="144"/>
      <c r="CZ34" s="144"/>
      <c r="DA34" s="144"/>
      <c r="DB34" s="144"/>
      <c r="DC34" s="144"/>
      <c r="DD34" s="144"/>
      <c r="DE34" s="144"/>
      <c r="DF34" s="144"/>
      <c r="DG34" s="144"/>
      <c r="DH34" s="144"/>
      <c r="DI34" s="144"/>
      <c r="DJ34" s="144"/>
      <c r="DK34" s="144"/>
      <c r="DL34" s="144"/>
      <c r="DM34" s="144"/>
      <c r="DN34" s="144"/>
      <c r="DO34" s="144"/>
      <c r="DP34" s="144"/>
      <c r="DQ34" s="144"/>
      <c r="DR34" s="144"/>
      <c r="DS34" s="144"/>
      <c r="DT34" s="144"/>
      <c r="DU34" s="144"/>
      <c r="DV34" s="144"/>
      <c r="DW34" s="144"/>
      <c r="DX34" s="144"/>
      <c r="DY34" s="144"/>
      <c r="DZ34" s="144"/>
      <c r="EA34" s="144"/>
      <c r="EB34" s="144"/>
      <c r="EC34" s="144"/>
      <c r="ED34" s="144"/>
      <c r="EE34" s="144"/>
      <c r="EF34" s="144"/>
      <c r="EG34" s="144"/>
      <c r="EH34" s="144"/>
      <c r="EI34" s="144"/>
      <c r="EJ34" s="144"/>
      <c r="EK34" s="144"/>
      <c r="EL34" s="144"/>
      <c r="EM34" s="144"/>
      <c r="EN34" s="144"/>
      <c r="EO34" s="144"/>
      <c r="EP34" s="144"/>
      <c r="EQ34" s="144"/>
      <c r="ER34" s="144"/>
      <c r="ES34" s="144"/>
      <c r="ET34" s="144"/>
      <c r="EU34" s="144"/>
      <c r="EV34" s="144"/>
      <c r="EW34" s="144"/>
      <c r="EX34" s="144"/>
      <c r="EY34" s="144"/>
      <c r="EZ34" s="144"/>
      <c r="FA34" s="144"/>
      <c r="FB34" s="144"/>
      <c r="FC34" s="144"/>
      <c r="FD34" s="144"/>
      <c r="FE34" s="144"/>
      <c r="FF34" s="144"/>
      <c r="FG34" s="144"/>
      <c r="FH34" s="144"/>
      <c r="FI34" s="144"/>
      <c r="FJ34" s="144"/>
      <c r="FK34" s="144"/>
      <c r="FL34" s="144"/>
      <c r="FM34" s="144"/>
      <c r="FN34" s="144"/>
      <c r="FO34" s="144"/>
      <c r="FP34" s="144"/>
      <c r="FQ34" s="144"/>
      <c r="FR34" s="144"/>
      <c r="FS34" s="144"/>
      <c r="FT34" s="144"/>
      <c r="FU34" s="144"/>
      <c r="FV34" s="144"/>
      <c r="FW34" s="144"/>
      <c r="FX34" s="144"/>
      <c r="FY34" s="144"/>
      <c r="FZ34" s="144"/>
      <c r="GA34" s="144"/>
      <c r="GB34" s="144"/>
      <c r="GC34" s="144"/>
      <c r="GD34" s="144"/>
      <c r="GE34" s="144"/>
      <c r="GF34" s="144"/>
      <c r="GG34" s="144"/>
      <c r="GH34" s="144"/>
      <c r="GI34" s="144"/>
      <c r="GJ34" s="144"/>
      <c r="GK34" s="144"/>
      <c r="GL34" s="144"/>
      <c r="GM34" s="144"/>
      <c r="GN34" s="144"/>
      <c r="GO34" s="144"/>
      <c r="GP34" s="144"/>
      <c r="GQ34" s="144"/>
      <c r="GR34" s="144"/>
      <c r="GS34" s="144"/>
      <c r="GT34" s="144"/>
      <c r="GU34" s="144"/>
      <c r="GV34" s="144"/>
      <c r="GW34" s="144"/>
      <c r="GX34" s="144"/>
      <c r="GY34" s="144"/>
      <c r="GZ34" s="144"/>
      <c r="HA34" s="144"/>
      <c r="HB34" s="144"/>
      <c r="HC34" s="144"/>
      <c r="HD34" s="144"/>
      <c r="HE34" s="144"/>
      <c r="HF34" s="144"/>
      <c r="HG34" s="144"/>
      <c r="HH34" s="144"/>
      <c r="HI34" s="144"/>
      <c r="HJ34" s="144"/>
      <c r="HK34" s="144"/>
      <c r="HL34" s="144"/>
      <c r="HM34" s="144"/>
      <c r="HN34" s="144"/>
      <c r="HO34" s="144"/>
      <c r="HP34" s="144"/>
      <c r="HQ34" s="144"/>
      <c r="HR34" s="144"/>
      <c r="HS34" s="144"/>
      <c r="HT34" s="144"/>
      <c r="HU34" s="144"/>
      <c r="HV34" s="144"/>
      <c r="HW34" s="144"/>
      <c r="HX34" s="144"/>
      <c r="HY34" s="144"/>
      <c r="HZ34" s="144"/>
      <c r="IA34" s="144"/>
      <c r="IB34" s="144"/>
      <c r="IC34" s="144"/>
      <c r="ID34" s="144"/>
      <c r="IE34" s="144"/>
      <c r="IF34" s="144"/>
      <c r="IG34" s="144"/>
      <c r="IH34" s="144"/>
      <c r="II34" s="144"/>
      <c r="IJ34" s="144"/>
      <c r="IK34" s="144"/>
      <c r="IL34" s="144"/>
      <c r="IM34" s="144"/>
      <c r="IN34" s="144"/>
      <c r="IO34" s="144"/>
      <c r="IP34" s="144"/>
      <c r="IQ34" s="144"/>
      <c r="IR34" s="144"/>
      <c r="IS34" s="144"/>
      <c r="IT34" s="144"/>
      <c r="IU34" s="144"/>
      <c r="IV34" s="144"/>
    </row>
    <row r="35" spans="1:256" ht="20.100000000000001" customHeight="1">
      <c r="A35" s="223" t="s">
        <v>115</v>
      </c>
      <c r="B35" s="223"/>
      <c r="C35" s="223"/>
      <c r="D35" s="223"/>
      <c r="E35" s="223"/>
      <c r="F35" s="223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4"/>
      <c r="CE35" s="144"/>
      <c r="CF35" s="144"/>
      <c r="CG35" s="144"/>
      <c r="CH35" s="144"/>
      <c r="CI35" s="144"/>
      <c r="CJ35" s="144"/>
      <c r="CK35" s="144"/>
      <c r="CL35" s="144"/>
      <c r="CM35" s="144"/>
      <c r="CN35" s="144"/>
      <c r="CO35" s="144"/>
      <c r="CP35" s="144"/>
      <c r="CQ35" s="144"/>
      <c r="CR35" s="144"/>
      <c r="CS35" s="144"/>
      <c r="CT35" s="144"/>
      <c r="CU35" s="144"/>
      <c r="CV35" s="144"/>
      <c r="CW35" s="144"/>
      <c r="CX35" s="144"/>
      <c r="CY35" s="144"/>
      <c r="CZ35" s="144"/>
      <c r="DA35" s="144"/>
      <c r="DB35" s="144"/>
      <c r="DC35" s="144"/>
      <c r="DD35" s="144"/>
      <c r="DE35" s="144"/>
      <c r="DF35" s="144"/>
      <c r="DG35" s="144"/>
      <c r="DH35" s="144"/>
      <c r="DI35" s="144"/>
      <c r="DJ35" s="144"/>
      <c r="DK35" s="144"/>
      <c r="DL35" s="144"/>
      <c r="DM35" s="144"/>
      <c r="DN35" s="144"/>
      <c r="DO35" s="144"/>
      <c r="DP35" s="144"/>
      <c r="DQ35" s="144"/>
      <c r="DR35" s="144"/>
      <c r="DS35" s="144"/>
      <c r="DT35" s="144"/>
      <c r="DU35" s="144"/>
      <c r="DV35" s="144"/>
      <c r="DW35" s="144"/>
      <c r="DX35" s="144"/>
      <c r="DY35" s="144"/>
      <c r="DZ35" s="144"/>
      <c r="EA35" s="144"/>
      <c r="EB35" s="144"/>
      <c r="EC35" s="144"/>
      <c r="ED35" s="144"/>
      <c r="EE35" s="144"/>
      <c r="EF35" s="144"/>
      <c r="EG35" s="144"/>
      <c r="EH35" s="144"/>
      <c r="EI35" s="144"/>
      <c r="EJ35" s="144"/>
      <c r="EK35" s="144"/>
      <c r="EL35" s="144"/>
      <c r="EM35" s="144"/>
      <c r="EN35" s="144"/>
      <c r="EO35" s="144"/>
      <c r="EP35" s="144"/>
      <c r="EQ35" s="144"/>
      <c r="ER35" s="144"/>
      <c r="ES35" s="144"/>
      <c r="ET35" s="144"/>
      <c r="EU35" s="144"/>
      <c r="EV35" s="144"/>
      <c r="EW35" s="144"/>
      <c r="EX35" s="144"/>
      <c r="EY35" s="144"/>
      <c r="EZ35" s="144"/>
      <c r="FA35" s="144"/>
      <c r="FB35" s="144"/>
      <c r="FC35" s="144"/>
      <c r="FD35" s="144"/>
      <c r="FE35" s="144"/>
      <c r="FF35" s="144"/>
      <c r="FG35" s="144"/>
      <c r="FH35" s="144"/>
      <c r="FI35" s="144"/>
      <c r="FJ35" s="144"/>
      <c r="FK35" s="144"/>
      <c r="FL35" s="144"/>
      <c r="FM35" s="144"/>
      <c r="FN35" s="144"/>
      <c r="FO35" s="144"/>
      <c r="FP35" s="144"/>
      <c r="FQ35" s="144"/>
      <c r="FR35" s="144"/>
      <c r="FS35" s="144"/>
      <c r="FT35" s="144"/>
      <c r="FU35" s="144"/>
      <c r="FV35" s="144"/>
      <c r="FW35" s="144"/>
      <c r="FX35" s="144"/>
      <c r="FY35" s="144"/>
      <c r="FZ35" s="144"/>
      <c r="GA35" s="144"/>
      <c r="GB35" s="144"/>
      <c r="GC35" s="144"/>
      <c r="GD35" s="144"/>
      <c r="GE35" s="144"/>
      <c r="GF35" s="144"/>
      <c r="GG35" s="144"/>
      <c r="GH35" s="144"/>
      <c r="GI35" s="144"/>
      <c r="GJ35" s="144"/>
      <c r="GK35" s="144"/>
      <c r="GL35" s="144"/>
      <c r="GM35" s="144"/>
      <c r="GN35" s="144"/>
      <c r="GO35" s="144"/>
      <c r="GP35" s="144"/>
      <c r="GQ35" s="144"/>
      <c r="GR35" s="144"/>
      <c r="GS35" s="144"/>
      <c r="GT35" s="144"/>
      <c r="GU35" s="144"/>
      <c r="GV35" s="144"/>
      <c r="GW35" s="144"/>
      <c r="GX35" s="144"/>
      <c r="GY35" s="144"/>
      <c r="GZ35" s="144"/>
      <c r="HA35" s="144"/>
      <c r="HB35" s="144"/>
      <c r="HC35" s="144"/>
      <c r="HD35" s="144"/>
      <c r="HE35" s="144"/>
      <c r="HF35" s="144"/>
      <c r="HG35" s="144"/>
      <c r="HH35" s="144"/>
      <c r="HI35" s="144"/>
      <c r="HJ35" s="144"/>
      <c r="HK35" s="144"/>
      <c r="HL35" s="144"/>
      <c r="HM35" s="144"/>
      <c r="HN35" s="144"/>
      <c r="HO35" s="144"/>
      <c r="HP35" s="144"/>
      <c r="HQ35" s="144"/>
      <c r="HR35" s="144"/>
      <c r="HS35" s="144"/>
      <c r="HT35" s="144"/>
      <c r="HU35" s="144"/>
      <c r="HV35" s="144"/>
      <c r="HW35" s="144"/>
      <c r="HX35" s="144"/>
      <c r="HY35" s="144"/>
      <c r="HZ35" s="144"/>
      <c r="IA35" s="144"/>
      <c r="IB35" s="144"/>
      <c r="IC35" s="144"/>
      <c r="ID35" s="144"/>
      <c r="IE35" s="144"/>
      <c r="IF35" s="144"/>
      <c r="IG35" s="144"/>
      <c r="IH35" s="144"/>
      <c r="II35" s="144"/>
      <c r="IJ35" s="144"/>
      <c r="IK35" s="144"/>
      <c r="IL35" s="144"/>
      <c r="IM35" s="144"/>
      <c r="IN35" s="144"/>
      <c r="IO35" s="144"/>
      <c r="IP35" s="144"/>
      <c r="IQ35" s="144"/>
      <c r="IR35" s="144"/>
      <c r="IS35" s="144"/>
      <c r="IT35" s="144"/>
      <c r="IU35" s="144"/>
      <c r="IV35" s="144"/>
    </row>
    <row r="36" spans="1:256" ht="20.100000000000001" customHeight="1">
      <c r="A36" s="223" t="s">
        <v>116</v>
      </c>
      <c r="B36" s="223"/>
      <c r="C36" s="223"/>
      <c r="D36" s="223"/>
      <c r="E36" s="223"/>
      <c r="F36" s="223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4"/>
      <c r="BQ36" s="144"/>
      <c r="BR36" s="144"/>
      <c r="BS36" s="144"/>
      <c r="BT36" s="144"/>
      <c r="BU36" s="144"/>
      <c r="BV36" s="144"/>
      <c r="BW36" s="144"/>
      <c r="BX36" s="144"/>
      <c r="BY36" s="144"/>
      <c r="BZ36" s="144"/>
      <c r="CA36" s="144"/>
      <c r="CB36" s="144"/>
      <c r="CC36" s="144"/>
      <c r="CD36" s="144"/>
      <c r="CE36" s="144"/>
      <c r="CF36" s="144"/>
      <c r="CG36" s="144"/>
      <c r="CH36" s="144"/>
      <c r="CI36" s="144"/>
      <c r="CJ36" s="144"/>
      <c r="CK36" s="144"/>
      <c r="CL36" s="144"/>
      <c r="CM36" s="144"/>
      <c r="CN36" s="144"/>
      <c r="CO36" s="144"/>
      <c r="CP36" s="144"/>
      <c r="CQ36" s="144"/>
      <c r="CR36" s="144"/>
      <c r="CS36" s="144"/>
      <c r="CT36" s="144"/>
      <c r="CU36" s="144"/>
      <c r="CV36" s="144"/>
      <c r="CW36" s="144"/>
      <c r="CX36" s="144"/>
      <c r="CY36" s="144"/>
      <c r="CZ36" s="144"/>
      <c r="DA36" s="144"/>
      <c r="DB36" s="144"/>
      <c r="DC36" s="144"/>
      <c r="DD36" s="144"/>
      <c r="DE36" s="144"/>
      <c r="DF36" s="144"/>
      <c r="DG36" s="144"/>
      <c r="DH36" s="144"/>
      <c r="DI36" s="144"/>
      <c r="DJ36" s="144"/>
      <c r="DK36" s="144"/>
      <c r="DL36" s="144"/>
      <c r="DM36" s="144"/>
      <c r="DN36" s="144"/>
      <c r="DO36" s="144"/>
      <c r="DP36" s="144"/>
      <c r="DQ36" s="144"/>
      <c r="DR36" s="144"/>
      <c r="DS36" s="144"/>
      <c r="DT36" s="144"/>
      <c r="DU36" s="144"/>
      <c r="DV36" s="144"/>
      <c r="DW36" s="144"/>
      <c r="DX36" s="144"/>
      <c r="DY36" s="144"/>
      <c r="DZ36" s="144"/>
      <c r="EA36" s="144"/>
      <c r="EB36" s="144"/>
      <c r="EC36" s="144"/>
      <c r="ED36" s="144"/>
      <c r="EE36" s="144"/>
      <c r="EF36" s="144"/>
      <c r="EG36" s="144"/>
      <c r="EH36" s="144"/>
      <c r="EI36" s="144"/>
      <c r="EJ36" s="144"/>
      <c r="EK36" s="144"/>
      <c r="EL36" s="144"/>
      <c r="EM36" s="144"/>
      <c r="EN36" s="144"/>
      <c r="EO36" s="144"/>
      <c r="EP36" s="144"/>
      <c r="EQ36" s="144"/>
      <c r="ER36" s="144"/>
      <c r="ES36" s="144"/>
      <c r="ET36" s="144"/>
      <c r="EU36" s="144"/>
      <c r="EV36" s="144"/>
      <c r="EW36" s="144"/>
      <c r="EX36" s="144"/>
      <c r="EY36" s="144"/>
      <c r="EZ36" s="144"/>
      <c r="FA36" s="144"/>
      <c r="FB36" s="144"/>
      <c r="FC36" s="144"/>
      <c r="FD36" s="144"/>
      <c r="FE36" s="144"/>
      <c r="FF36" s="144"/>
      <c r="FG36" s="144"/>
      <c r="FH36" s="144"/>
      <c r="FI36" s="144"/>
      <c r="FJ36" s="144"/>
      <c r="FK36" s="144"/>
      <c r="FL36" s="144"/>
      <c r="FM36" s="144"/>
      <c r="FN36" s="144"/>
      <c r="FO36" s="144"/>
      <c r="FP36" s="144"/>
      <c r="FQ36" s="144"/>
      <c r="FR36" s="144"/>
      <c r="FS36" s="144"/>
      <c r="FT36" s="144"/>
      <c r="FU36" s="144"/>
      <c r="FV36" s="144"/>
      <c r="FW36" s="144"/>
      <c r="FX36" s="144"/>
      <c r="FY36" s="144"/>
      <c r="FZ36" s="144"/>
      <c r="GA36" s="144"/>
      <c r="GB36" s="144"/>
      <c r="GC36" s="144"/>
      <c r="GD36" s="144"/>
      <c r="GE36" s="144"/>
      <c r="GF36" s="144"/>
      <c r="GG36" s="144"/>
      <c r="GH36" s="144"/>
      <c r="GI36" s="144"/>
      <c r="GJ36" s="144"/>
      <c r="GK36" s="144"/>
      <c r="GL36" s="144"/>
      <c r="GM36" s="144"/>
      <c r="GN36" s="144"/>
      <c r="GO36" s="144"/>
      <c r="GP36" s="144"/>
      <c r="GQ36" s="144"/>
      <c r="GR36" s="144"/>
      <c r="GS36" s="144"/>
      <c r="GT36" s="144"/>
      <c r="GU36" s="144"/>
      <c r="GV36" s="144"/>
      <c r="GW36" s="144"/>
      <c r="GX36" s="144"/>
      <c r="GY36" s="144"/>
      <c r="GZ36" s="144"/>
      <c r="HA36" s="144"/>
      <c r="HB36" s="144"/>
      <c r="HC36" s="144"/>
      <c r="HD36" s="144"/>
      <c r="HE36" s="144"/>
      <c r="HF36" s="144"/>
      <c r="HG36" s="144"/>
      <c r="HH36" s="144"/>
      <c r="HI36" s="144"/>
      <c r="HJ36" s="144"/>
      <c r="HK36" s="144"/>
      <c r="HL36" s="144"/>
      <c r="HM36" s="144"/>
      <c r="HN36" s="144"/>
      <c r="HO36" s="144"/>
      <c r="HP36" s="144"/>
      <c r="HQ36" s="144"/>
      <c r="HR36" s="144"/>
      <c r="HS36" s="144"/>
      <c r="HT36" s="144"/>
      <c r="HU36" s="144"/>
      <c r="HV36" s="144"/>
      <c r="HW36" s="144"/>
      <c r="HX36" s="144"/>
      <c r="HY36" s="144"/>
      <c r="HZ36" s="144"/>
      <c r="IA36" s="144"/>
      <c r="IB36" s="144"/>
      <c r="IC36" s="144"/>
      <c r="ID36" s="144"/>
      <c r="IE36" s="144"/>
      <c r="IF36" s="144"/>
      <c r="IG36" s="144"/>
      <c r="IH36" s="144"/>
      <c r="II36" s="144"/>
      <c r="IJ36" s="144"/>
      <c r="IK36" s="144"/>
      <c r="IL36" s="144"/>
      <c r="IM36" s="144"/>
      <c r="IN36" s="144"/>
      <c r="IO36" s="144"/>
      <c r="IP36" s="144"/>
      <c r="IQ36" s="144"/>
      <c r="IR36" s="144"/>
      <c r="IS36" s="144"/>
      <c r="IT36" s="144"/>
      <c r="IU36" s="144"/>
      <c r="IV36" s="144"/>
    </row>
    <row r="37" spans="1:256" ht="20.100000000000001" customHeight="1">
      <c r="A37" s="223"/>
      <c r="B37" s="223"/>
      <c r="C37" s="223"/>
      <c r="D37" s="223"/>
      <c r="E37" s="223"/>
      <c r="F37" s="223"/>
    </row>
  </sheetData>
  <mergeCells count="19">
    <mergeCell ref="A35:F35"/>
    <mergeCell ref="A37:F37"/>
    <mergeCell ref="A32:F32"/>
    <mergeCell ref="A36:F36"/>
    <mergeCell ref="A24:F24"/>
    <mergeCell ref="A25:F25"/>
    <mergeCell ref="A26:F26"/>
    <mergeCell ref="A33:F33"/>
    <mergeCell ref="A34:F34"/>
    <mergeCell ref="A5:C5"/>
    <mergeCell ref="B8:C8"/>
    <mergeCell ref="B19:C19"/>
    <mergeCell ref="A22:F22"/>
    <mergeCell ref="A23:F23"/>
    <mergeCell ref="A28:F28"/>
    <mergeCell ref="A29:F29"/>
    <mergeCell ref="A30:F30"/>
    <mergeCell ref="A31:F31"/>
    <mergeCell ref="A27:F27"/>
  </mergeCells>
  <pageMargins left="0.70866141732283472" right="0.39370078740157483" top="0.74803149606299213" bottom="0.74803149606299213" header="0.31496062992125984" footer="0.31496062992125984"/>
  <pageSetup paperSize="9" orientation="portrait" horizontalDpi="4294967293" r:id="rId1"/>
  <headerFooter>
    <oddHeader>&amp;R&amp;"CordiaUPC,ธรรมดา"&amp;12ปร.6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G191"/>
  <sheetViews>
    <sheetView showGridLines="0" tabSelected="1" view="pageBreakPreview" zoomScale="115" zoomScaleSheetLayoutView="115" workbookViewId="0">
      <selection activeCell="IX9" sqref="IX9"/>
    </sheetView>
  </sheetViews>
  <sheetFormatPr defaultColWidth="0" defaultRowHeight="0" customHeight="1" zeroHeight="1"/>
  <cols>
    <col min="1" max="1" width="6.375" style="82" customWidth="1"/>
    <col min="2" max="2" width="38.125" style="82" customWidth="1"/>
    <col min="3" max="3" width="13.75" style="82" customWidth="1"/>
    <col min="4" max="4" width="9.375" style="82" customWidth="1"/>
    <col min="5" max="5" width="13.75" style="82" customWidth="1"/>
    <col min="6" max="6" width="9.375" style="82" customWidth="1"/>
    <col min="7" max="7" width="8" style="82" customWidth="1"/>
    <col min="8" max="256" width="0" style="82" hidden="1"/>
    <col min="257" max="257" width="6.375" style="82" customWidth="1"/>
    <col min="258" max="258" width="35.375" style="82" customWidth="1"/>
    <col min="259" max="259" width="13.75" style="82" customWidth="1"/>
    <col min="260" max="260" width="9.375" style="82" customWidth="1"/>
    <col min="261" max="261" width="13.75" style="82" customWidth="1"/>
    <col min="262" max="262" width="9.375" style="82" customWidth="1"/>
    <col min="263" max="263" width="8" style="82" customWidth="1"/>
    <col min="264" max="512" width="0" style="82" hidden="1"/>
    <col min="513" max="513" width="6.375" style="82" customWidth="1"/>
    <col min="514" max="514" width="35.375" style="82" customWidth="1"/>
    <col min="515" max="515" width="13.75" style="82" customWidth="1"/>
    <col min="516" max="516" width="9.375" style="82" customWidth="1"/>
    <col min="517" max="517" width="13.75" style="82" customWidth="1"/>
    <col min="518" max="518" width="9.375" style="82" customWidth="1"/>
    <col min="519" max="519" width="8" style="82" customWidth="1"/>
    <col min="520" max="768" width="0" style="82" hidden="1"/>
    <col min="769" max="769" width="6.375" style="82" customWidth="1"/>
    <col min="770" max="770" width="35.375" style="82" customWidth="1"/>
    <col min="771" max="771" width="13.75" style="82" customWidth="1"/>
    <col min="772" max="772" width="9.375" style="82" customWidth="1"/>
    <col min="773" max="773" width="13.75" style="82" customWidth="1"/>
    <col min="774" max="774" width="9.375" style="82" customWidth="1"/>
    <col min="775" max="775" width="8" style="82" customWidth="1"/>
    <col min="776" max="1024" width="0" style="82" hidden="1"/>
    <col min="1025" max="1025" width="6.375" style="82" customWidth="1"/>
    <col min="1026" max="1026" width="35.375" style="82" customWidth="1"/>
    <col min="1027" max="1027" width="13.75" style="82" customWidth="1"/>
    <col min="1028" max="1028" width="9.375" style="82" customWidth="1"/>
    <col min="1029" max="1029" width="13.75" style="82" customWidth="1"/>
    <col min="1030" max="1030" width="9.375" style="82" customWidth="1"/>
    <col min="1031" max="1031" width="8" style="82" customWidth="1"/>
    <col min="1032" max="1280" width="0" style="82" hidden="1"/>
    <col min="1281" max="1281" width="6.375" style="82" customWidth="1"/>
    <col min="1282" max="1282" width="35.375" style="82" customWidth="1"/>
    <col min="1283" max="1283" width="13.75" style="82" customWidth="1"/>
    <col min="1284" max="1284" width="9.375" style="82" customWidth="1"/>
    <col min="1285" max="1285" width="13.75" style="82" customWidth="1"/>
    <col min="1286" max="1286" width="9.375" style="82" customWidth="1"/>
    <col min="1287" max="1287" width="8" style="82" customWidth="1"/>
    <col min="1288" max="1536" width="0" style="82" hidden="1"/>
    <col min="1537" max="1537" width="6.375" style="82" customWidth="1"/>
    <col min="1538" max="1538" width="35.375" style="82" customWidth="1"/>
    <col min="1539" max="1539" width="13.75" style="82" customWidth="1"/>
    <col min="1540" max="1540" width="9.375" style="82" customWidth="1"/>
    <col min="1541" max="1541" width="13.75" style="82" customWidth="1"/>
    <col min="1542" max="1542" width="9.375" style="82" customWidth="1"/>
    <col min="1543" max="1543" width="8" style="82" customWidth="1"/>
    <col min="1544" max="1792" width="0" style="82" hidden="1"/>
    <col min="1793" max="1793" width="6.375" style="82" customWidth="1"/>
    <col min="1794" max="1794" width="35.375" style="82" customWidth="1"/>
    <col min="1795" max="1795" width="13.75" style="82" customWidth="1"/>
    <col min="1796" max="1796" width="9.375" style="82" customWidth="1"/>
    <col min="1797" max="1797" width="13.75" style="82" customWidth="1"/>
    <col min="1798" max="1798" width="9.375" style="82" customWidth="1"/>
    <col min="1799" max="1799" width="8" style="82" customWidth="1"/>
    <col min="1800" max="2048" width="0" style="82" hidden="1"/>
    <col min="2049" max="2049" width="6.375" style="82" customWidth="1"/>
    <col min="2050" max="2050" width="35.375" style="82" customWidth="1"/>
    <col min="2051" max="2051" width="13.75" style="82" customWidth="1"/>
    <col min="2052" max="2052" width="9.375" style="82" customWidth="1"/>
    <col min="2053" max="2053" width="13.75" style="82" customWidth="1"/>
    <col min="2054" max="2054" width="9.375" style="82" customWidth="1"/>
    <col min="2055" max="2055" width="8" style="82" customWidth="1"/>
    <col min="2056" max="2304" width="0" style="82" hidden="1"/>
    <col min="2305" max="2305" width="6.375" style="82" customWidth="1"/>
    <col min="2306" max="2306" width="35.375" style="82" customWidth="1"/>
    <col min="2307" max="2307" width="13.75" style="82" customWidth="1"/>
    <col min="2308" max="2308" width="9.375" style="82" customWidth="1"/>
    <col min="2309" max="2309" width="13.75" style="82" customWidth="1"/>
    <col min="2310" max="2310" width="9.375" style="82" customWidth="1"/>
    <col min="2311" max="2311" width="8" style="82" customWidth="1"/>
    <col min="2312" max="2560" width="0" style="82" hidden="1"/>
    <col min="2561" max="2561" width="6.375" style="82" customWidth="1"/>
    <col min="2562" max="2562" width="35.375" style="82" customWidth="1"/>
    <col min="2563" max="2563" width="13.75" style="82" customWidth="1"/>
    <col min="2564" max="2564" width="9.375" style="82" customWidth="1"/>
    <col min="2565" max="2565" width="13.75" style="82" customWidth="1"/>
    <col min="2566" max="2566" width="9.375" style="82" customWidth="1"/>
    <col min="2567" max="2567" width="8" style="82" customWidth="1"/>
    <col min="2568" max="2816" width="0" style="82" hidden="1"/>
    <col min="2817" max="2817" width="6.375" style="82" customWidth="1"/>
    <col min="2818" max="2818" width="35.375" style="82" customWidth="1"/>
    <col min="2819" max="2819" width="13.75" style="82" customWidth="1"/>
    <col min="2820" max="2820" width="9.375" style="82" customWidth="1"/>
    <col min="2821" max="2821" width="13.75" style="82" customWidth="1"/>
    <col min="2822" max="2822" width="9.375" style="82" customWidth="1"/>
    <col min="2823" max="2823" width="8" style="82" customWidth="1"/>
    <col min="2824" max="3072" width="0" style="82" hidden="1"/>
    <col min="3073" max="3073" width="6.375" style="82" customWidth="1"/>
    <col min="3074" max="3074" width="35.375" style="82" customWidth="1"/>
    <col min="3075" max="3075" width="13.75" style="82" customWidth="1"/>
    <col min="3076" max="3076" width="9.375" style="82" customWidth="1"/>
    <col min="3077" max="3077" width="13.75" style="82" customWidth="1"/>
    <col min="3078" max="3078" width="9.375" style="82" customWidth="1"/>
    <col min="3079" max="3079" width="8" style="82" customWidth="1"/>
    <col min="3080" max="3328" width="0" style="82" hidden="1"/>
    <col min="3329" max="3329" width="6.375" style="82" customWidth="1"/>
    <col min="3330" max="3330" width="35.375" style="82" customWidth="1"/>
    <col min="3331" max="3331" width="13.75" style="82" customWidth="1"/>
    <col min="3332" max="3332" width="9.375" style="82" customWidth="1"/>
    <col min="3333" max="3333" width="13.75" style="82" customWidth="1"/>
    <col min="3334" max="3334" width="9.375" style="82" customWidth="1"/>
    <col min="3335" max="3335" width="8" style="82" customWidth="1"/>
    <col min="3336" max="3584" width="0" style="82" hidden="1"/>
    <col min="3585" max="3585" width="6.375" style="82" customWidth="1"/>
    <col min="3586" max="3586" width="35.375" style="82" customWidth="1"/>
    <col min="3587" max="3587" width="13.75" style="82" customWidth="1"/>
    <col min="3588" max="3588" width="9.375" style="82" customWidth="1"/>
    <col min="3589" max="3589" width="13.75" style="82" customWidth="1"/>
    <col min="3590" max="3590" width="9.375" style="82" customWidth="1"/>
    <col min="3591" max="3591" width="8" style="82" customWidth="1"/>
    <col min="3592" max="3840" width="0" style="82" hidden="1"/>
    <col min="3841" max="3841" width="6.375" style="82" customWidth="1"/>
    <col min="3842" max="3842" width="35.375" style="82" customWidth="1"/>
    <col min="3843" max="3843" width="13.75" style="82" customWidth="1"/>
    <col min="3844" max="3844" width="9.375" style="82" customWidth="1"/>
    <col min="3845" max="3845" width="13.75" style="82" customWidth="1"/>
    <col min="3846" max="3846" width="9.375" style="82" customWidth="1"/>
    <col min="3847" max="3847" width="8" style="82" customWidth="1"/>
    <col min="3848" max="4096" width="0" style="82" hidden="1"/>
    <col min="4097" max="4097" width="6.375" style="82" customWidth="1"/>
    <col min="4098" max="4098" width="35.375" style="82" customWidth="1"/>
    <col min="4099" max="4099" width="13.75" style="82" customWidth="1"/>
    <col min="4100" max="4100" width="9.375" style="82" customWidth="1"/>
    <col min="4101" max="4101" width="13.75" style="82" customWidth="1"/>
    <col min="4102" max="4102" width="9.375" style="82" customWidth="1"/>
    <col min="4103" max="4103" width="8" style="82" customWidth="1"/>
    <col min="4104" max="4352" width="0" style="82" hidden="1"/>
    <col min="4353" max="4353" width="6.375" style="82" customWidth="1"/>
    <col min="4354" max="4354" width="35.375" style="82" customWidth="1"/>
    <col min="4355" max="4355" width="13.75" style="82" customWidth="1"/>
    <col min="4356" max="4356" width="9.375" style="82" customWidth="1"/>
    <col min="4357" max="4357" width="13.75" style="82" customWidth="1"/>
    <col min="4358" max="4358" width="9.375" style="82" customWidth="1"/>
    <col min="4359" max="4359" width="8" style="82" customWidth="1"/>
    <col min="4360" max="4608" width="0" style="82" hidden="1"/>
    <col min="4609" max="4609" width="6.375" style="82" customWidth="1"/>
    <col min="4610" max="4610" width="35.375" style="82" customWidth="1"/>
    <col min="4611" max="4611" width="13.75" style="82" customWidth="1"/>
    <col min="4612" max="4612" width="9.375" style="82" customWidth="1"/>
    <col min="4613" max="4613" width="13.75" style="82" customWidth="1"/>
    <col min="4614" max="4614" width="9.375" style="82" customWidth="1"/>
    <col min="4615" max="4615" width="8" style="82" customWidth="1"/>
    <col min="4616" max="4864" width="0" style="82" hidden="1"/>
    <col min="4865" max="4865" width="6.375" style="82" customWidth="1"/>
    <col min="4866" max="4866" width="35.375" style="82" customWidth="1"/>
    <col min="4867" max="4867" width="13.75" style="82" customWidth="1"/>
    <col min="4868" max="4868" width="9.375" style="82" customWidth="1"/>
    <col min="4869" max="4869" width="13.75" style="82" customWidth="1"/>
    <col min="4870" max="4870" width="9.375" style="82" customWidth="1"/>
    <col min="4871" max="4871" width="8" style="82" customWidth="1"/>
    <col min="4872" max="5120" width="0" style="82" hidden="1"/>
    <col min="5121" max="5121" width="6.375" style="82" customWidth="1"/>
    <col min="5122" max="5122" width="35.375" style="82" customWidth="1"/>
    <col min="5123" max="5123" width="13.75" style="82" customWidth="1"/>
    <col min="5124" max="5124" width="9.375" style="82" customWidth="1"/>
    <col min="5125" max="5125" width="13.75" style="82" customWidth="1"/>
    <col min="5126" max="5126" width="9.375" style="82" customWidth="1"/>
    <col min="5127" max="5127" width="8" style="82" customWidth="1"/>
    <col min="5128" max="5376" width="0" style="82" hidden="1"/>
    <col min="5377" max="5377" width="6.375" style="82" customWidth="1"/>
    <col min="5378" max="5378" width="35.375" style="82" customWidth="1"/>
    <col min="5379" max="5379" width="13.75" style="82" customWidth="1"/>
    <col min="5380" max="5380" width="9.375" style="82" customWidth="1"/>
    <col min="5381" max="5381" width="13.75" style="82" customWidth="1"/>
    <col min="5382" max="5382" width="9.375" style="82" customWidth="1"/>
    <col min="5383" max="5383" width="8" style="82" customWidth="1"/>
    <col min="5384" max="5632" width="0" style="82" hidden="1"/>
    <col min="5633" max="5633" width="6.375" style="82" customWidth="1"/>
    <col min="5634" max="5634" width="35.375" style="82" customWidth="1"/>
    <col min="5635" max="5635" width="13.75" style="82" customWidth="1"/>
    <col min="5636" max="5636" width="9.375" style="82" customWidth="1"/>
    <col min="5637" max="5637" width="13.75" style="82" customWidth="1"/>
    <col min="5638" max="5638" width="9.375" style="82" customWidth="1"/>
    <col min="5639" max="5639" width="8" style="82" customWidth="1"/>
    <col min="5640" max="5888" width="0" style="82" hidden="1"/>
    <col min="5889" max="5889" width="6.375" style="82" customWidth="1"/>
    <col min="5890" max="5890" width="35.375" style="82" customWidth="1"/>
    <col min="5891" max="5891" width="13.75" style="82" customWidth="1"/>
    <col min="5892" max="5892" width="9.375" style="82" customWidth="1"/>
    <col min="5893" max="5893" width="13.75" style="82" customWidth="1"/>
    <col min="5894" max="5894" width="9.375" style="82" customWidth="1"/>
    <col min="5895" max="5895" width="8" style="82" customWidth="1"/>
    <col min="5896" max="6144" width="0" style="82" hidden="1"/>
    <col min="6145" max="6145" width="6.375" style="82" customWidth="1"/>
    <col min="6146" max="6146" width="35.375" style="82" customWidth="1"/>
    <col min="6147" max="6147" width="13.75" style="82" customWidth="1"/>
    <col min="6148" max="6148" width="9.375" style="82" customWidth="1"/>
    <col min="6149" max="6149" width="13.75" style="82" customWidth="1"/>
    <col min="6150" max="6150" width="9.375" style="82" customWidth="1"/>
    <col min="6151" max="6151" width="8" style="82" customWidth="1"/>
    <col min="6152" max="6400" width="0" style="82" hidden="1"/>
    <col min="6401" max="6401" width="6.375" style="82" customWidth="1"/>
    <col min="6402" max="6402" width="35.375" style="82" customWidth="1"/>
    <col min="6403" max="6403" width="13.75" style="82" customWidth="1"/>
    <col min="6404" max="6404" width="9.375" style="82" customWidth="1"/>
    <col min="6405" max="6405" width="13.75" style="82" customWidth="1"/>
    <col min="6406" max="6406" width="9.375" style="82" customWidth="1"/>
    <col min="6407" max="6407" width="8" style="82" customWidth="1"/>
    <col min="6408" max="6656" width="0" style="82" hidden="1"/>
    <col min="6657" max="6657" width="6.375" style="82" customWidth="1"/>
    <col min="6658" max="6658" width="35.375" style="82" customWidth="1"/>
    <col min="6659" max="6659" width="13.75" style="82" customWidth="1"/>
    <col min="6660" max="6660" width="9.375" style="82" customWidth="1"/>
    <col min="6661" max="6661" width="13.75" style="82" customWidth="1"/>
    <col min="6662" max="6662" width="9.375" style="82" customWidth="1"/>
    <col min="6663" max="6663" width="8" style="82" customWidth="1"/>
    <col min="6664" max="6912" width="0" style="82" hidden="1"/>
    <col min="6913" max="6913" width="6.375" style="82" customWidth="1"/>
    <col min="6914" max="6914" width="35.375" style="82" customWidth="1"/>
    <col min="6915" max="6915" width="13.75" style="82" customWidth="1"/>
    <col min="6916" max="6916" width="9.375" style="82" customWidth="1"/>
    <col min="6917" max="6917" width="13.75" style="82" customWidth="1"/>
    <col min="6918" max="6918" width="9.375" style="82" customWidth="1"/>
    <col min="6919" max="6919" width="8" style="82" customWidth="1"/>
    <col min="6920" max="7168" width="0" style="82" hidden="1"/>
    <col min="7169" max="7169" width="6.375" style="82" customWidth="1"/>
    <col min="7170" max="7170" width="35.375" style="82" customWidth="1"/>
    <col min="7171" max="7171" width="13.75" style="82" customWidth="1"/>
    <col min="7172" max="7172" width="9.375" style="82" customWidth="1"/>
    <col min="7173" max="7173" width="13.75" style="82" customWidth="1"/>
    <col min="7174" max="7174" width="9.375" style="82" customWidth="1"/>
    <col min="7175" max="7175" width="8" style="82" customWidth="1"/>
    <col min="7176" max="7424" width="0" style="82" hidden="1"/>
    <col min="7425" max="7425" width="6.375" style="82" customWidth="1"/>
    <col min="7426" max="7426" width="35.375" style="82" customWidth="1"/>
    <col min="7427" max="7427" width="13.75" style="82" customWidth="1"/>
    <col min="7428" max="7428" width="9.375" style="82" customWidth="1"/>
    <col min="7429" max="7429" width="13.75" style="82" customWidth="1"/>
    <col min="7430" max="7430" width="9.375" style="82" customWidth="1"/>
    <col min="7431" max="7431" width="8" style="82" customWidth="1"/>
    <col min="7432" max="7680" width="0" style="82" hidden="1"/>
    <col min="7681" max="7681" width="6.375" style="82" customWidth="1"/>
    <col min="7682" max="7682" width="35.375" style="82" customWidth="1"/>
    <col min="7683" max="7683" width="13.75" style="82" customWidth="1"/>
    <col min="7684" max="7684" width="9.375" style="82" customWidth="1"/>
    <col min="7685" max="7685" width="13.75" style="82" customWidth="1"/>
    <col min="7686" max="7686" width="9.375" style="82" customWidth="1"/>
    <col min="7687" max="7687" width="8" style="82" customWidth="1"/>
    <col min="7688" max="7936" width="0" style="82" hidden="1"/>
    <col min="7937" max="7937" width="6.375" style="82" customWidth="1"/>
    <col min="7938" max="7938" width="35.375" style="82" customWidth="1"/>
    <col min="7939" max="7939" width="13.75" style="82" customWidth="1"/>
    <col min="7940" max="7940" width="9.375" style="82" customWidth="1"/>
    <col min="7941" max="7941" width="13.75" style="82" customWidth="1"/>
    <col min="7942" max="7942" width="9.375" style="82" customWidth="1"/>
    <col min="7943" max="7943" width="8" style="82" customWidth="1"/>
    <col min="7944" max="8192" width="0" style="82" hidden="1"/>
    <col min="8193" max="8193" width="6.375" style="82" customWidth="1"/>
    <col min="8194" max="8194" width="35.375" style="82" customWidth="1"/>
    <col min="8195" max="8195" width="13.75" style="82" customWidth="1"/>
    <col min="8196" max="8196" width="9.375" style="82" customWidth="1"/>
    <col min="8197" max="8197" width="13.75" style="82" customWidth="1"/>
    <col min="8198" max="8198" width="9.375" style="82" customWidth="1"/>
    <col min="8199" max="8199" width="8" style="82" customWidth="1"/>
    <col min="8200" max="8448" width="0" style="82" hidden="1"/>
    <col min="8449" max="8449" width="6.375" style="82" customWidth="1"/>
    <col min="8450" max="8450" width="35.375" style="82" customWidth="1"/>
    <col min="8451" max="8451" width="13.75" style="82" customWidth="1"/>
    <col min="8452" max="8452" width="9.375" style="82" customWidth="1"/>
    <col min="8453" max="8453" width="13.75" style="82" customWidth="1"/>
    <col min="8454" max="8454" width="9.375" style="82" customWidth="1"/>
    <col min="8455" max="8455" width="8" style="82" customWidth="1"/>
    <col min="8456" max="8704" width="0" style="82" hidden="1"/>
    <col min="8705" max="8705" width="6.375" style="82" customWidth="1"/>
    <col min="8706" max="8706" width="35.375" style="82" customWidth="1"/>
    <col min="8707" max="8707" width="13.75" style="82" customWidth="1"/>
    <col min="8708" max="8708" width="9.375" style="82" customWidth="1"/>
    <col min="8709" max="8709" width="13.75" style="82" customWidth="1"/>
    <col min="8710" max="8710" width="9.375" style="82" customWidth="1"/>
    <col min="8711" max="8711" width="8" style="82" customWidth="1"/>
    <col min="8712" max="8960" width="0" style="82" hidden="1"/>
    <col min="8961" max="8961" width="6.375" style="82" customWidth="1"/>
    <col min="8962" max="8962" width="35.375" style="82" customWidth="1"/>
    <col min="8963" max="8963" width="13.75" style="82" customWidth="1"/>
    <col min="8964" max="8964" width="9.375" style="82" customWidth="1"/>
    <col min="8965" max="8965" width="13.75" style="82" customWidth="1"/>
    <col min="8966" max="8966" width="9.375" style="82" customWidth="1"/>
    <col min="8967" max="8967" width="8" style="82" customWidth="1"/>
    <col min="8968" max="9216" width="0" style="82" hidden="1"/>
    <col min="9217" max="9217" width="6.375" style="82" customWidth="1"/>
    <col min="9218" max="9218" width="35.375" style="82" customWidth="1"/>
    <col min="9219" max="9219" width="13.75" style="82" customWidth="1"/>
    <col min="9220" max="9220" width="9.375" style="82" customWidth="1"/>
    <col min="9221" max="9221" width="13.75" style="82" customWidth="1"/>
    <col min="9222" max="9222" width="9.375" style="82" customWidth="1"/>
    <col min="9223" max="9223" width="8" style="82" customWidth="1"/>
    <col min="9224" max="9472" width="0" style="82" hidden="1"/>
    <col min="9473" max="9473" width="6.375" style="82" customWidth="1"/>
    <col min="9474" max="9474" width="35.375" style="82" customWidth="1"/>
    <col min="9475" max="9475" width="13.75" style="82" customWidth="1"/>
    <col min="9476" max="9476" width="9.375" style="82" customWidth="1"/>
    <col min="9477" max="9477" width="13.75" style="82" customWidth="1"/>
    <col min="9478" max="9478" width="9.375" style="82" customWidth="1"/>
    <col min="9479" max="9479" width="8" style="82" customWidth="1"/>
    <col min="9480" max="9728" width="0" style="82" hidden="1"/>
    <col min="9729" max="9729" width="6.375" style="82" customWidth="1"/>
    <col min="9730" max="9730" width="35.375" style="82" customWidth="1"/>
    <col min="9731" max="9731" width="13.75" style="82" customWidth="1"/>
    <col min="9732" max="9732" width="9.375" style="82" customWidth="1"/>
    <col min="9733" max="9733" width="13.75" style="82" customWidth="1"/>
    <col min="9734" max="9734" width="9.375" style="82" customWidth="1"/>
    <col min="9735" max="9735" width="8" style="82" customWidth="1"/>
    <col min="9736" max="9984" width="0" style="82" hidden="1"/>
    <col min="9985" max="9985" width="6.375" style="82" customWidth="1"/>
    <col min="9986" max="9986" width="35.375" style="82" customWidth="1"/>
    <col min="9987" max="9987" width="13.75" style="82" customWidth="1"/>
    <col min="9988" max="9988" width="9.375" style="82" customWidth="1"/>
    <col min="9989" max="9989" width="13.75" style="82" customWidth="1"/>
    <col min="9990" max="9990" width="9.375" style="82" customWidth="1"/>
    <col min="9991" max="9991" width="8" style="82" customWidth="1"/>
    <col min="9992" max="10240" width="0" style="82" hidden="1"/>
    <col min="10241" max="10241" width="6.375" style="82" customWidth="1"/>
    <col min="10242" max="10242" width="35.375" style="82" customWidth="1"/>
    <col min="10243" max="10243" width="13.75" style="82" customWidth="1"/>
    <col min="10244" max="10244" width="9.375" style="82" customWidth="1"/>
    <col min="10245" max="10245" width="13.75" style="82" customWidth="1"/>
    <col min="10246" max="10246" width="9.375" style="82" customWidth="1"/>
    <col min="10247" max="10247" width="8" style="82" customWidth="1"/>
    <col min="10248" max="10496" width="0" style="82" hidden="1"/>
    <col min="10497" max="10497" width="6.375" style="82" customWidth="1"/>
    <col min="10498" max="10498" width="35.375" style="82" customWidth="1"/>
    <col min="10499" max="10499" width="13.75" style="82" customWidth="1"/>
    <col min="10500" max="10500" width="9.375" style="82" customWidth="1"/>
    <col min="10501" max="10501" width="13.75" style="82" customWidth="1"/>
    <col min="10502" max="10502" width="9.375" style="82" customWidth="1"/>
    <col min="10503" max="10503" width="8" style="82" customWidth="1"/>
    <col min="10504" max="10752" width="0" style="82" hidden="1"/>
    <col min="10753" max="10753" width="6.375" style="82" customWidth="1"/>
    <col min="10754" max="10754" width="35.375" style="82" customWidth="1"/>
    <col min="10755" max="10755" width="13.75" style="82" customWidth="1"/>
    <col min="10756" max="10756" width="9.375" style="82" customWidth="1"/>
    <col min="10757" max="10757" width="13.75" style="82" customWidth="1"/>
    <col min="10758" max="10758" width="9.375" style="82" customWidth="1"/>
    <col min="10759" max="10759" width="8" style="82" customWidth="1"/>
    <col min="10760" max="11008" width="0" style="82" hidden="1"/>
    <col min="11009" max="11009" width="6.375" style="82" customWidth="1"/>
    <col min="11010" max="11010" width="35.375" style="82" customWidth="1"/>
    <col min="11011" max="11011" width="13.75" style="82" customWidth="1"/>
    <col min="11012" max="11012" width="9.375" style="82" customWidth="1"/>
    <col min="11013" max="11013" width="13.75" style="82" customWidth="1"/>
    <col min="11014" max="11014" width="9.375" style="82" customWidth="1"/>
    <col min="11015" max="11015" width="8" style="82" customWidth="1"/>
    <col min="11016" max="11264" width="0" style="82" hidden="1"/>
    <col min="11265" max="11265" width="6.375" style="82" customWidth="1"/>
    <col min="11266" max="11266" width="35.375" style="82" customWidth="1"/>
    <col min="11267" max="11267" width="13.75" style="82" customWidth="1"/>
    <col min="11268" max="11268" width="9.375" style="82" customWidth="1"/>
    <col min="11269" max="11269" width="13.75" style="82" customWidth="1"/>
    <col min="11270" max="11270" width="9.375" style="82" customWidth="1"/>
    <col min="11271" max="11271" width="8" style="82" customWidth="1"/>
    <col min="11272" max="11520" width="0" style="82" hidden="1"/>
    <col min="11521" max="11521" width="6.375" style="82" customWidth="1"/>
    <col min="11522" max="11522" width="35.375" style="82" customWidth="1"/>
    <col min="11523" max="11523" width="13.75" style="82" customWidth="1"/>
    <col min="11524" max="11524" width="9.375" style="82" customWidth="1"/>
    <col min="11525" max="11525" width="13.75" style="82" customWidth="1"/>
    <col min="11526" max="11526" width="9.375" style="82" customWidth="1"/>
    <col min="11527" max="11527" width="8" style="82" customWidth="1"/>
    <col min="11528" max="11776" width="0" style="82" hidden="1"/>
    <col min="11777" max="11777" width="6.375" style="82" customWidth="1"/>
    <col min="11778" max="11778" width="35.375" style="82" customWidth="1"/>
    <col min="11779" max="11779" width="13.75" style="82" customWidth="1"/>
    <col min="11780" max="11780" width="9.375" style="82" customWidth="1"/>
    <col min="11781" max="11781" width="13.75" style="82" customWidth="1"/>
    <col min="11782" max="11782" width="9.375" style="82" customWidth="1"/>
    <col min="11783" max="11783" width="8" style="82" customWidth="1"/>
    <col min="11784" max="12032" width="0" style="82" hidden="1"/>
    <col min="12033" max="12033" width="6.375" style="82" customWidth="1"/>
    <col min="12034" max="12034" width="35.375" style="82" customWidth="1"/>
    <col min="12035" max="12035" width="13.75" style="82" customWidth="1"/>
    <col min="12036" max="12036" width="9.375" style="82" customWidth="1"/>
    <col min="12037" max="12037" width="13.75" style="82" customWidth="1"/>
    <col min="12038" max="12038" width="9.375" style="82" customWidth="1"/>
    <col min="12039" max="12039" width="8" style="82" customWidth="1"/>
    <col min="12040" max="12288" width="0" style="82" hidden="1"/>
    <col min="12289" max="12289" width="6.375" style="82" customWidth="1"/>
    <col min="12290" max="12290" width="35.375" style="82" customWidth="1"/>
    <col min="12291" max="12291" width="13.75" style="82" customWidth="1"/>
    <col min="12292" max="12292" width="9.375" style="82" customWidth="1"/>
    <col min="12293" max="12293" width="13.75" style="82" customWidth="1"/>
    <col min="12294" max="12294" width="9.375" style="82" customWidth="1"/>
    <col min="12295" max="12295" width="8" style="82" customWidth="1"/>
    <col min="12296" max="12544" width="0" style="82" hidden="1"/>
    <col min="12545" max="12545" width="6.375" style="82" customWidth="1"/>
    <col min="12546" max="12546" width="35.375" style="82" customWidth="1"/>
    <col min="12547" max="12547" width="13.75" style="82" customWidth="1"/>
    <col min="12548" max="12548" width="9.375" style="82" customWidth="1"/>
    <col min="12549" max="12549" width="13.75" style="82" customWidth="1"/>
    <col min="12550" max="12550" width="9.375" style="82" customWidth="1"/>
    <col min="12551" max="12551" width="8" style="82" customWidth="1"/>
    <col min="12552" max="12800" width="0" style="82" hidden="1"/>
    <col min="12801" max="12801" width="6.375" style="82" customWidth="1"/>
    <col min="12802" max="12802" width="35.375" style="82" customWidth="1"/>
    <col min="12803" max="12803" width="13.75" style="82" customWidth="1"/>
    <col min="12804" max="12804" width="9.375" style="82" customWidth="1"/>
    <col min="12805" max="12805" width="13.75" style="82" customWidth="1"/>
    <col min="12806" max="12806" width="9.375" style="82" customWidth="1"/>
    <col min="12807" max="12807" width="8" style="82" customWidth="1"/>
    <col min="12808" max="13056" width="0" style="82" hidden="1"/>
    <col min="13057" max="13057" width="6.375" style="82" customWidth="1"/>
    <col min="13058" max="13058" width="35.375" style="82" customWidth="1"/>
    <col min="13059" max="13059" width="13.75" style="82" customWidth="1"/>
    <col min="13060" max="13060" width="9.375" style="82" customWidth="1"/>
    <col min="13061" max="13061" width="13.75" style="82" customWidth="1"/>
    <col min="13062" max="13062" width="9.375" style="82" customWidth="1"/>
    <col min="13063" max="13063" width="8" style="82" customWidth="1"/>
    <col min="13064" max="13312" width="0" style="82" hidden="1"/>
    <col min="13313" max="13313" width="6.375" style="82" customWidth="1"/>
    <col min="13314" max="13314" width="35.375" style="82" customWidth="1"/>
    <col min="13315" max="13315" width="13.75" style="82" customWidth="1"/>
    <col min="13316" max="13316" width="9.375" style="82" customWidth="1"/>
    <col min="13317" max="13317" width="13.75" style="82" customWidth="1"/>
    <col min="13318" max="13318" width="9.375" style="82" customWidth="1"/>
    <col min="13319" max="13319" width="8" style="82" customWidth="1"/>
    <col min="13320" max="13568" width="0" style="82" hidden="1"/>
    <col min="13569" max="13569" width="6.375" style="82" customWidth="1"/>
    <col min="13570" max="13570" width="35.375" style="82" customWidth="1"/>
    <col min="13571" max="13571" width="13.75" style="82" customWidth="1"/>
    <col min="13572" max="13572" width="9.375" style="82" customWidth="1"/>
    <col min="13573" max="13573" width="13.75" style="82" customWidth="1"/>
    <col min="13574" max="13574" width="9.375" style="82" customWidth="1"/>
    <col min="13575" max="13575" width="8" style="82" customWidth="1"/>
    <col min="13576" max="13824" width="0" style="82" hidden="1"/>
    <col min="13825" max="13825" width="6.375" style="82" customWidth="1"/>
    <col min="13826" max="13826" width="35.375" style="82" customWidth="1"/>
    <col min="13827" max="13827" width="13.75" style="82" customWidth="1"/>
    <col min="13828" max="13828" width="9.375" style="82" customWidth="1"/>
    <col min="13829" max="13829" width="13.75" style="82" customWidth="1"/>
    <col min="13830" max="13830" width="9.375" style="82" customWidth="1"/>
    <col min="13831" max="13831" width="8" style="82" customWidth="1"/>
    <col min="13832" max="14080" width="0" style="82" hidden="1"/>
    <col min="14081" max="14081" width="6.375" style="82" customWidth="1"/>
    <col min="14082" max="14082" width="35.375" style="82" customWidth="1"/>
    <col min="14083" max="14083" width="13.75" style="82" customWidth="1"/>
    <col min="14084" max="14084" width="9.375" style="82" customWidth="1"/>
    <col min="14085" max="14085" width="13.75" style="82" customWidth="1"/>
    <col min="14086" max="14086" width="9.375" style="82" customWidth="1"/>
    <col min="14087" max="14087" width="8" style="82" customWidth="1"/>
    <col min="14088" max="14336" width="0" style="82" hidden="1"/>
    <col min="14337" max="14337" width="6.375" style="82" customWidth="1"/>
    <col min="14338" max="14338" width="35.375" style="82" customWidth="1"/>
    <col min="14339" max="14339" width="13.75" style="82" customWidth="1"/>
    <col min="14340" max="14340" width="9.375" style="82" customWidth="1"/>
    <col min="14341" max="14341" width="13.75" style="82" customWidth="1"/>
    <col min="14342" max="14342" width="9.375" style="82" customWidth="1"/>
    <col min="14343" max="14343" width="8" style="82" customWidth="1"/>
    <col min="14344" max="14592" width="0" style="82" hidden="1"/>
    <col min="14593" max="14593" width="6.375" style="82" customWidth="1"/>
    <col min="14594" max="14594" width="35.375" style="82" customWidth="1"/>
    <col min="14595" max="14595" width="13.75" style="82" customWidth="1"/>
    <col min="14596" max="14596" width="9.375" style="82" customWidth="1"/>
    <col min="14597" max="14597" width="13.75" style="82" customWidth="1"/>
    <col min="14598" max="14598" width="9.375" style="82" customWidth="1"/>
    <col min="14599" max="14599" width="8" style="82" customWidth="1"/>
    <col min="14600" max="14848" width="0" style="82" hidden="1"/>
    <col min="14849" max="14849" width="6.375" style="82" customWidth="1"/>
    <col min="14850" max="14850" width="35.375" style="82" customWidth="1"/>
    <col min="14851" max="14851" width="13.75" style="82" customWidth="1"/>
    <col min="14852" max="14852" width="9.375" style="82" customWidth="1"/>
    <col min="14853" max="14853" width="13.75" style="82" customWidth="1"/>
    <col min="14854" max="14854" width="9.375" style="82" customWidth="1"/>
    <col min="14855" max="14855" width="8" style="82" customWidth="1"/>
    <col min="14856" max="15104" width="0" style="82" hidden="1"/>
    <col min="15105" max="15105" width="6.375" style="82" customWidth="1"/>
    <col min="15106" max="15106" width="35.375" style="82" customWidth="1"/>
    <col min="15107" max="15107" width="13.75" style="82" customWidth="1"/>
    <col min="15108" max="15108" width="9.375" style="82" customWidth="1"/>
    <col min="15109" max="15109" width="13.75" style="82" customWidth="1"/>
    <col min="15110" max="15110" width="9.375" style="82" customWidth="1"/>
    <col min="15111" max="15111" width="8" style="82" customWidth="1"/>
    <col min="15112" max="15360" width="0" style="82" hidden="1"/>
    <col min="15361" max="15361" width="6.375" style="82" customWidth="1"/>
    <col min="15362" max="15362" width="35.375" style="82" customWidth="1"/>
    <col min="15363" max="15363" width="13.75" style="82" customWidth="1"/>
    <col min="15364" max="15364" width="9.375" style="82" customWidth="1"/>
    <col min="15365" max="15365" width="13.75" style="82" customWidth="1"/>
    <col min="15366" max="15366" width="9.375" style="82" customWidth="1"/>
    <col min="15367" max="15367" width="8" style="82" customWidth="1"/>
    <col min="15368" max="15616" width="0" style="82" hidden="1"/>
    <col min="15617" max="15617" width="6.375" style="82" customWidth="1"/>
    <col min="15618" max="15618" width="35.375" style="82" customWidth="1"/>
    <col min="15619" max="15619" width="13.75" style="82" customWidth="1"/>
    <col min="15620" max="15620" width="9.375" style="82" customWidth="1"/>
    <col min="15621" max="15621" width="13.75" style="82" customWidth="1"/>
    <col min="15622" max="15622" width="9.375" style="82" customWidth="1"/>
    <col min="15623" max="15623" width="8" style="82" customWidth="1"/>
    <col min="15624" max="15872" width="0" style="82" hidden="1"/>
    <col min="15873" max="15873" width="6.375" style="82" customWidth="1"/>
    <col min="15874" max="15874" width="35.375" style="82" customWidth="1"/>
    <col min="15875" max="15875" width="13.75" style="82" customWidth="1"/>
    <col min="15876" max="15876" width="9.375" style="82" customWidth="1"/>
    <col min="15877" max="15877" width="13.75" style="82" customWidth="1"/>
    <col min="15878" max="15878" width="9.375" style="82" customWidth="1"/>
    <col min="15879" max="15879" width="8" style="82" customWidth="1"/>
    <col min="15880" max="16128" width="0" style="82" hidden="1"/>
    <col min="16129" max="16129" width="6.375" style="82" customWidth="1"/>
    <col min="16130" max="16130" width="35.375" style="82" customWidth="1"/>
    <col min="16131" max="16131" width="13.75" style="82" customWidth="1"/>
    <col min="16132" max="16132" width="9.375" style="82" customWidth="1"/>
    <col min="16133" max="16133" width="13.75" style="82" customWidth="1"/>
    <col min="16134" max="16134" width="9.375" style="82" customWidth="1"/>
    <col min="16135" max="16135" width="8" style="82" customWidth="1"/>
    <col min="16136" max="16384" width="0" style="82" hidden="1"/>
  </cols>
  <sheetData>
    <row r="1" spans="1:6" ht="21">
      <c r="A1" s="225" t="s">
        <v>105</v>
      </c>
      <c r="B1" s="225"/>
      <c r="C1" s="225"/>
      <c r="D1" s="225"/>
      <c r="E1" s="225"/>
      <c r="F1" s="225"/>
    </row>
    <row r="2" spans="1:6" ht="23.45" customHeight="1">
      <c r="A2" s="226" t="s">
        <v>106</v>
      </c>
      <c r="B2" s="226"/>
      <c r="C2" s="226"/>
      <c r="D2" s="226"/>
      <c r="E2" s="226"/>
      <c r="F2" s="226"/>
    </row>
    <row r="3" spans="1:6" ht="18.75">
      <c r="A3" s="83" t="s">
        <v>12</v>
      </c>
      <c r="B3" s="227" t="s">
        <v>59</v>
      </c>
      <c r="C3" s="227"/>
      <c r="D3" s="227"/>
      <c r="E3" s="227"/>
      <c r="F3" s="227"/>
    </row>
    <row r="4" spans="1:6" ht="18.75">
      <c r="A4" s="84" t="s">
        <v>12</v>
      </c>
      <c r="B4" s="228" t="s">
        <v>64</v>
      </c>
      <c r="C4" s="228"/>
      <c r="D4" s="228"/>
      <c r="E4" s="228"/>
      <c r="F4" s="228"/>
    </row>
    <row r="5" spans="1:6" ht="18.75">
      <c r="A5" s="84" t="s">
        <v>12</v>
      </c>
      <c r="B5" s="85" t="s">
        <v>65</v>
      </c>
      <c r="C5" s="86"/>
      <c r="D5" s="86"/>
      <c r="E5" s="86"/>
      <c r="F5" s="86"/>
    </row>
    <row r="6" spans="1:6" ht="18.75">
      <c r="A6" s="84" t="s">
        <v>23</v>
      </c>
      <c r="B6" s="85"/>
      <c r="C6" s="85"/>
      <c r="D6" s="85"/>
      <c r="E6" s="85"/>
      <c r="F6" s="85"/>
    </row>
    <row r="7" spans="1:6" ht="18.75">
      <c r="A7" s="84" t="str">
        <f>"  □  "</f>
        <v xml:space="preserve">  □  </v>
      </c>
      <c r="B7" s="87" t="str">
        <f>ปร.4!D2</f>
        <v>แบบเลขที่   ยผจ.สน. 33/2564</v>
      </c>
      <c r="C7" s="87"/>
      <c r="D7" s="87"/>
      <c r="E7" s="85" t="str">
        <f>[2]ปร.4!I2</f>
        <v xml:space="preserve">รายการเลขที่  </v>
      </c>
      <c r="F7" s="85"/>
    </row>
    <row r="8" spans="1:6" ht="18.75">
      <c r="A8" s="84" t="s">
        <v>60</v>
      </c>
      <c r="B8" s="85"/>
      <c r="C8" s="88">
        <v>3</v>
      </c>
      <c r="D8" s="85"/>
      <c r="E8" s="85"/>
      <c r="F8" s="85"/>
    </row>
    <row r="9" spans="1:6" s="91" customFormat="1" ht="18.75">
      <c r="A9" s="84" t="s">
        <v>12</v>
      </c>
      <c r="B9" s="229" t="str">
        <f>ปร.4!D3</f>
        <v>กำหนดราคากลางเมื่อวันที่ 26 เมษายน 2567</v>
      </c>
      <c r="C9" s="229"/>
      <c r="D9" s="89"/>
      <c r="E9" s="89"/>
      <c r="F9" s="90"/>
    </row>
    <row r="10" spans="1:6" s="94" customFormat="1" ht="8.25">
      <c r="A10" s="92"/>
      <c r="B10" s="93"/>
      <c r="C10" s="93"/>
      <c r="D10" s="93"/>
      <c r="E10" s="93"/>
      <c r="F10" s="93"/>
    </row>
    <row r="11" spans="1:6" ht="51.75" customHeight="1">
      <c r="A11" s="95" t="s">
        <v>3</v>
      </c>
      <c r="B11" s="96" t="s">
        <v>0</v>
      </c>
      <c r="C11" s="97" t="s">
        <v>13</v>
      </c>
      <c r="D11" s="98" t="s">
        <v>14</v>
      </c>
      <c r="E11" s="99" t="s">
        <v>11</v>
      </c>
      <c r="F11" s="95" t="s">
        <v>2</v>
      </c>
    </row>
    <row r="12" spans="1:6" s="106" customFormat="1" ht="20.100000000000001" customHeight="1">
      <c r="A12" s="100">
        <v>1</v>
      </c>
      <c r="B12" s="101" t="s">
        <v>51</v>
      </c>
      <c r="C12" s="102">
        <f>ปร.4!I62</f>
        <v>1071778</v>
      </c>
      <c r="D12" s="103">
        <v>1.3048999999999999</v>
      </c>
      <c r="E12" s="104">
        <f>ROUND(C12*D12,0)</f>
        <v>1398563</v>
      </c>
      <c r="F12" s="105"/>
    </row>
    <row r="13" spans="1:6" s="106" customFormat="1" ht="20.100000000000001" customHeight="1">
      <c r="A13" s="107"/>
      <c r="B13" s="108"/>
      <c r="C13" s="109"/>
      <c r="D13" s="110"/>
      <c r="E13" s="111"/>
      <c r="F13" s="112"/>
    </row>
    <row r="14" spans="1:6" s="106" customFormat="1" ht="20.100000000000001" customHeight="1">
      <c r="A14" s="107"/>
      <c r="B14" s="113" t="s">
        <v>15</v>
      </c>
      <c r="C14" s="109"/>
      <c r="D14" s="110"/>
      <c r="E14" s="111"/>
      <c r="F14" s="112"/>
    </row>
    <row r="15" spans="1:6" s="106" customFormat="1" ht="20.100000000000001" customHeight="1">
      <c r="A15" s="107"/>
      <c r="B15" s="114">
        <v>0</v>
      </c>
      <c r="C15" s="109"/>
      <c r="D15" s="110"/>
      <c r="E15" s="111"/>
      <c r="F15" s="112"/>
    </row>
    <row r="16" spans="1:6" s="106" customFormat="1" ht="20.100000000000001" customHeight="1">
      <c r="A16" s="112"/>
      <c r="B16" s="115">
        <v>0</v>
      </c>
      <c r="C16" s="109"/>
      <c r="D16" s="110"/>
      <c r="E16" s="111"/>
      <c r="F16" s="112"/>
    </row>
    <row r="17" spans="1:7" s="106" customFormat="1" ht="20.100000000000001" customHeight="1">
      <c r="A17" s="112"/>
      <c r="B17" s="116">
        <v>7</v>
      </c>
      <c r="C17" s="109"/>
      <c r="D17" s="110"/>
      <c r="E17" s="111"/>
      <c r="F17" s="112"/>
    </row>
    <row r="18" spans="1:7" s="106" customFormat="1" ht="20.100000000000001" customHeight="1">
      <c r="A18" s="117"/>
      <c r="B18" s="118">
        <v>7</v>
      </c>
      <c r="C18" s="119"/>
      <c r="D18" s="120"/>
      <c r="E18" s="121"/>
      <c r="F18" s="122"/>
    </row>
    <row r="19" spans="1:7" s="106" customFormat="1" ht="20.100000000000001" customHeight="1">
      <c r="A19" s="123" t="s">
        <v>16</v>
      </c>
      <c r="B19" s="124" t="s">
        <v>17</v>
      </c>
      <c r="C19" s="125"/>
      <c r="D19" s="126"/>
      <c r="E19" s="127">
        <f>E12</f>
        <v>1398563</v>
      </c>
      <c r="F19" s="128"/>
    </row>
    <row r="20" spans="1:7" s="106" customFormat="1" ht="20.100000000000001" customHeight="1" thickBot="1">
      <c r="A20" s="117"/>
      <c r="B20" s="129" t="str">
        <f>"คิดเป็นเงินประมาณ           ("&amp;(BAHTTEXT(E20))&amp;")"</f>
        <v>คิดเป็นเงินประมาณ           (หนึ่งล้านสามแสนเก้าหมื่นแปดพันห้าร้อยบาทถ้วน)</v>
      </c>
      <c r="D20" s="130"/>
      <c r="E20" s="131">
        <f>FLOOR(E19,100)</f>
        <v>1398500</v>
      </c>
      <c r="F20" s="122" t="s">
        <v>18</v>
      </c>
      <c r="G20" s="132"/>
    </row>
    <row r="21" spans="1:7" ht="20.100000000000001" customHeight="1" thickTop="1">
      <c r="A21" s="133" t="s">
        <v>19</v>
      </c>
      <c r="B21" s="134">
        <v>0</v>
      </c>
      <c r="C21" s="135" t="s">
        <v>20</v>
      </c>
      <c r="D21" s="136"/>
      <c r="E21" s="137"/>
      <c r="F21" s="137"/>
      <c r="G21" s="138"/>
    </row>
    <row r="22" spans="1:7" ht="20.100000000000001" customHeight="1">
      <c r="A22" s="139" t="s">
        <v>21</v>
      </c>
      <c r="B22" s="140"/>
      <c r="C22" s="141" t="s">
        <v>22</v>
      </c>
      <c r="D22" s="142"/>
      <c r="E22" s="143"/>
      <c r="F22" s="143"/>
    </row>
    <row r="23" spans="1:7" ht="20.100000000000001" customHeight="1">
      <c r="A23" s="204"/>
      <c r="B23" s="205"/>
      <c r="C23" s="206"/>
      <c r="D23" s="207"/>
      <c r="E23" s="208"/>
      <c r="F23" s="208"/>
    </row>
    <row r="24" spans="1:7" ht="12" customHeight="1">
      <c r="A24" s="209"/>
      <c r="B24" s="210"/>
      <c r="C24" s="211"/>
      <c r="D24" s="212"/>
      <c r="E24" s="91"/>
      <c r="F24" s="91"/>
    </row>
    <row r="25" spans="1:7" s="144" customFormat="1" ht="17.25" customHeight="1">
      <c r="A25" s="217" t="s">
        <v>108</v>
      </c>
      <c r="B25" s="217"/>
      <c r="C25" s="217"/>
      <c r="D25" s="217"/>
      <c r="E25" s="217"/>
      <c r="F25" s="217"/>
    </row>
    <row r="26" spans="1:7" s="144" customFormat="1" ht="19.5" customHeight="1">
      <c r="A26" s="217" t="s">
        <v>107</v>
      </c>
      <c r="B26" s="217"/>
      <c r="C26" s="217"/>
      <c r="D26" s="217"/>
      <c r="E26" s="217"/>
      <c r="F26" s="217"/>
    </row>
    <row r="27" spans="1:7" s="144" customFormat="1" ht="21.75" customHeight="1">
      <c r="A27" s="217" t="s">
        <v>109</v>
      </c>
      <c r="B27" s="215"/>
      <c r="C27" s="215"/>
      <c r="D27" s="215"/>
      <c r="E27" s="215"/>
      <c r="F27" s="215"/>
    </row>
    <row r="28" spans="1:7" s="144" customFormat="1" ht="4.5" customHeight="1">
      <c r="A28" s="223"/>
      <c r="B28" s="223"/>
      <c r="C28" s="223"/>
      <c r="D28" s="223"/>
      <c r="E28" s="223"/>
      <c r="F28" s="223"/>
    </row>
    <row r="29" spans="1:7" s="144" customFormat="1" ht="14.25" customHeight="1">
      <c r="A29" s="223" t="s">
        <v>110</v>
      </c>
      <c r="B29" s="223"/>
      <c r="C29" s="223"/>
      <c r="D29" s="223"/>
      <c r="E29" s="223"/>
      <c r="F29" s="223"/>
    </row>
    <row r="30" spans="1:7" s="144" customFormat="1" ht="18" customHeight="1">
      <c r="A30" s="217" t="s">
        <v>111</v>
      </c>
      <c r="B30" s="217"/>
      <c r="C30" s="217"/>
      <c r="D30" s="217"/>
      <c r="E30" s="217"/>
      <c r="F30" s="217"/>
    </row>
    <row r="31" spans="1:7" s="144" customFormat="1" ht="19.5" customHeight="1">
      <c r="A31" s="214" t="s">
        <v>112</v>
      </c>
      <c r="B31" s="215"/>
      <c r="C31" s="215"/>
      <c r="D31" s="215"/>
      <c r="E31" s="215"/>
      <c r="F31" s="215"/>
    </row>
    <row r="32" spans="1:7" s="144" customFormat="1" ht="6.75" customHeight="1">
      <c r="A32" s="216"/>
      <c r="B32" s="216"/>
      <c r="C32" s="216"/>
      <c r="D32" s="216"/>
      <c r="E32" s="216"/>
      <c r="F32" s="216"/>
    </row>
    <row r="33" spans="1:6" s="144" customFormat="1" ht="15" customHeight="1">
      <c r="A33" s="216" t="s">
        <v>110</v>
      </c>
      <c r="B33" s="216"/>
      <c r="C33" s="216"/>
      <c r="D33" s="216"/>
      <c r="E33" s="216"/>
      <c r="F33" s="216"/>
    </row>
    <row r="34" spans="1:6" s="144" customFormat="1" ht="18" customHeight="1">
      <c r="A34" s="217" t="s">
        <v>113</v>
      </c>
      <c r="B34" s="217"/>
      <c r="C34" s="217"/>
      <c r="D34" s="217"/>
      <c r="E34" s="217"/>
      <c r="F34" s="217"/>
    </row>
    <row r="35" spans="1:6" s="144" customFormat="1" ht="19.5" customHeight="1">
      <c r="A35" s="217" t="s">
        <v>114</v>
      </c>
      <c r="B35" s="224"/>
      <c r="C35" s="224"/>
      <c r="D35" s="224"/>
      <c r="E35" s="224"/>
      <c r="F35" s="224"/>
    </row>
    <row r="36" spans="1:6" s="144" customFormat="1" ht="5.25" customHeight="1">
      <c r="A36" s="223"/>
      <c r="B36" s="223"/>
      <c r="C36" s="223"/>
      <c r="D36" s="223"/>
      <c r="E36" s="223"/>
      <c r="F36" s="223"/>
    </row>
    <row r="37" spans="1:6" s="144" customFormat="1" ht="20.100000000000001" customHeight="1">
      <c r="A37" s="223" t="s">
        <v>110</v>
      </c>
      <c r="B37" s="223"/>
      <c r="C37" s="223"/>
      <c r="D37" s="223"/>
      <c r="E37" s="223"/>
      <c r="F37" s="223"/>
    </row>
    <row r="38" spans="1:6" s="144" customFormat="1" ht="18" customHeight="1">
      <c r="A38" s="223" t="s">
        <v>115</v>
      </c>
      <c r="B38" s="223"/>
      <c r="C38" s="223"/>
      <c r="D38" s="223"/>
      <c r="E38" s="223"/>
      <c r="F38" s="223"/>
    </row>
    <row r="39" spans="1:6" s="144" customFormat="1" ht="18.75" customHeight="1">
      <c r="A39" s="223" t="s">
        <v>116</v>
      </c>
      <c r="B39" s="223"/>
      <c r="C39" s="223"/>
      <c r="D39" s="223"/>
      <c r="E39" s="223"/>
      <c r="F39" s="223"/>
    </row>
    <row r="40" spans="1:6" s="144" customFormat="1" ht="18.75" customHeight="1">
      <c r="A40" s="145"/>
      <c r="B40" s="145"/>
      <c r="C40" s="145"/>
      <c r="D40" s="145"/>
      <c r="E40" s="145"/>
      <c r="F40" s="145"/>
    </row>
    <row r="41" spans="1:6" ht="21.75" customHeight="1"/>
    <row r="42" spans="1:6" ht="21.75" customHeight="1"/>
    <row r="43" spans="1:6" ht="21.75" customHeight="1"/>
    <row r="44" spans="1:6" ht="21.75" customHeight="1"/>
    <row r="45" spans="1:6" ht="21.75" customHeight="1"/>
    <row r="46" spans="1:6" ht="21.75" customHeight="1"/>
    <row r="47" spans="1:6" ht="21.75" customHeight="1"/>
    <row r="48" spans="1:6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</sheetData>
  <mergeCells count="20">
    <mergeCell ref="A33:F33"/>
    <mergeCell ref="A1:F1"/>
    <mergeCell ref="A2:F2"/>
    <mergeCell ref="B3:F3"/>
    <mergeCell ref="B4:F4"/>
    <mergeCell ref="B9:C9"/>
    <mergeCell ref="A25:F25"/>
    <mergeCell ref="A26:F26"/>
    <mergeCell ref="A28:F28"/>
    <mergeCell ref="A29:F29"/>
    <mergeCell ref="A30:F30"/>
    <mergeCell ref="A32:F32"/>
    <mergeCell ref="A27:F27"/>
    <mergeCell ref="A31:F31"/>
    <mergeCell ref="A34:F34"/>
    <mergeCell ref="A36:F36"/>
    <mergeCell ref="A37:F37"/>
    <mergeCell ref="A38:F38"/>
    <mergeCell ref="A39:F39"/>
    <mergeCell ref="A35:F35"/>
  </mergeCells>
  <printOptions horizontalCentered="1"/>
  <pageMargins left="0.59055118110236227" right="0.19685039370078741" top="0.47244094488188981" bottom="0.31496062992125984" header="0.47244094488188981" footer="0.62992125984251968"/>
  <pageSetup paperSize="9" scale="98" orientation="portrait" horizontalDpi="4294967293" verticalDpi="360" r:id="rId1"/>
  <headerFooter alignWithMargins="0">
    <oddHeader>&amp;R&amp;"TH SarabunPSK,ธรรมดา"ปร.5 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K2555"/>
  <sheetViews>
    <sheetView showGridLines="0" view="pageBreakPreview" zoomScaleSheetLayoutView="100" workbookViewId="0">
      <selection activeCell="G15" sqref="G15"/>
    </sheetView>
  </sheetViews>
  <sheetFormatPr defaultColWidth="0" defaultRowHeight="18.75" zeroHeight="1"/>
  <cols>
    <col min="1" max="1" width="6.375" style="4" customWidth="1"/>
    <col min="2" max="2" width="50.875" style="7" customWidth="1"/>
    <col min="3" max="3" width="7.875" style="47" customWidth="1"/>
    <col min="4" max="4" width="5.875" style="4" customWidth="1"/>
    <col min="5" max="8" width="11.125" style="4" customWidth="1"/>
    <col min="9" max="9" width="13" style="4" customWidth="1"/>
    <col min="10" max="10" width="6.875" style="4" customWidth="1"/>
    <col min="11" max="11" width="8" style="4" customWidth="1"/>
    <col min="12" max="16384" width="0" style="4" hidden="1"/>
  </cols>
  <sheetData>
    <row r="1" spans="1:11">
      <c r="A1" s="232" t="s">
        <v>90</v>
      </c>
      <c r="B1" s="232"/>
      <c r="C1" s="232"/>
      <c r="D1" s="232"/>
      <c r="E1" s="232"/>
      <c r="F1" s="232"/>
      <c r="G1" s="232"/>
      <c r="H1" s="232"/>
      <c r="I1" s="232"/>
      <c r="J1" s="232"/>
      <c r="K1" s="1"/>
    </row>
    <row r="2" spans="1:11">
      <c r="A2" s="232" t="s">
        <v>42</v>
      </c>
      <c r="B2" s="232"/>
      <c r="C2" s="232"/>
      <c r="D2" s="233" t="s">
        <v>58</v>
      </c>
      <c r="E2" s="233"/>
      <c r="F2" s="233"/>
      <c r="G2" s="233"/>
      <c r="H2" s="233"/>
      <c r="I2" s="234"/>
      <c r="J2" s="234"/>
      <c r="K2" s="1"/>
    </row>
    <row r="3" spans="1:11">
      <c r="A3" s="235" t="s">
        <v>43</v>
      </c>
      <c r="B3" s="235"/>
      <c r="C3" s="235"/>
      <c r="D3" s="237" t="s">
        <v>91</v>
      </c>
      <c r="E3" s="237"/>
      <c r="F3" s="237"/>
      <c r="G3" s="237"/>
      <c r="H3" s="5"/>
      <c r="I3" s="236"/>
      <c r="J3" s="236"/>
      <c r="K3" s="1"/>
    </row>
    <row r="4" spans="1:11">
      <c r="A4" s="17"/>
      <c r="C4" s="40"/>
      <c r="D4" s="230" t="s">
        <v>104</v>
      </c>
      <c r="E4" s="230"/>
      <c r="F4" s="231"/>
      <c r="G4" s="231"/>
      <c r="H4" s="231"/>
      <c r="I4" s="231"/>
      <c r="K4" s="1"/>
    </row>
    <row r="5" spans="1:11" ht="21" customHeight="1">
      <c r="A5" s="238" t="s">
        <v>3</v>
      </c>
      <c r="B5" s="240" t="s">
        <v>0</v>
      </c>
      <c r="C5" s="242" t="s">
        <v>4</v>
      </c>
      <c r="D5" s="238" t="s">
        <v>5</v>
      </c>
      <c r="E5" s="244" t="s">
        <v>8</v>
      </c>
      <c r="F5" s="244"/>
      <c r="G5" s="244" t="s">
        <v>9</v>
      </c>
      <c r="H5" s="244"/>
      <c r="I5" s="245" t="s">
        <v>10</v>
      </c>
      <c r="J5" s="238" t="s">
        <v>2</v>
      </c>
    </row>
    <row r="6" spans="1:11" ht="21" customHeight="1">
      <c r="A6" s="239"/>
      <c r="B6" s="241"/>
      <c r="C6" s="243"/>
      <c r="D6" s="239"/>
      <c r="E6" s="49" t="s">
        <v>6</v>
      </c>
      <c r="F6" s="49" t="s">
        <v>7</v>
      </c>
      <c r="G6" s="49" t="s">
        <v>6</v>
      </c>
      <c r="H6" s="49" t="s">
        <v>7</v>
      </c>
      <c r="I6" s="239"/>
      <c r="J6" s="239"/>
    </row>
    <row r="7" spans="1:11" ht="21" customHeight="1">
      <c r="A7" s="13">
        <v>1</v>
      </c>
      <c r="B7" s="35" t="s">
        <v>25</v>
      </c>
      <c r="C7" s="43"/>
      <c r="D7" s="15"/>
      <c r="E7" s="14"/>
      <c r="F7" s="14"/>
      <c r="G7" s="14"/>
      <c r="H7" s="14"/>
      <c r="I7" s="16"/>
      <c r="J7" s="6"/>
    </row>
    <row r="8" spans="1:11" ht="21" customHeight="1">
      <c r="A8" s="12"/>
      <c r="B8" s="18" t="s">
        <v>35</v>
      </c>
      <c r="C8" s="41"/>
      <c r="D8" s="20"/>
      <c r="E8" s="19"/>
      <c r="F8" s="19"/>
      <c r="G8" s="19"/>
      <c r="H8" s="19"/>
      <c r="I8" s="19"/>
      <c r="J8" s="21"/>
    </row>
    <row r="9" spans="1:11" ht="21" customHeight="1">
      <c r="A9" s="12"/>
      <c r="B9" s="36" t="s">
        <v>36</v>
      </c>
      <c r="C9" s="41">
        <v>156</v>
      </c>
      <c r="D9" s="2" t="s">
        <v>1</v>
      </c>
      <c r="E9" s="19">
        <v>0</v>
      </c>
      <c r="F9" s="19">
        <f t="shared" ref="F9:F13" si="0">ROUND(C9*E9,0)</f>
        <v>0</v>
      </c>
      <c r="G9" s="19">
        <v>25</v>
      </c>
      <c r="H9" s="19">
        <f t="shared" ref="H9:H14" si="1">SUM(G9*C9)</f>
        <v>3900</v>
      </c>
      <c r="I9" s="19">
        <f>SUM(H9+F9)</f>
        <v>3900</v>
      </c>
      <c r="J9" s="62" t="s">
        <v>56</v>
      </c>
    </row>
    <row r="10" spans="1:11" ht="21" customHeight="1">
      <c r="A10" s="12"/>
      <c r="B10" s="36" t="s">
        <v>68</v>
      </c>
      <c r="C10" s="41">
        <v>39</v>
      </c>
      <c r="D10" s="2" t="s">
        <v>1</v>
      </c>
      <c r="E10" s="19">
        <v>0</v>
      </c>
      <c r="F10" s="19">
        <f t="shared" si="0"/>
        <v>0</v>
      </c>
      <c r="G10" s="19">
        <v>30</v>
      </c>
      <c r="H10" s="19">
        <f t="shared" si="1"/>
        <v>1170</v>
      </c>
      <c r="I10" s="19">
        <f t="shared" ref="I10:I13" si="2">SUM(H10+F10)</f>
        <v>1170</v>
      </c>
      <c r="J10" s="62" t="s">
        <v>56</v>
      </c>
    </row>
    <row r="11" spans="1:11" ht="21" customHeight="1">
      <c r="A11" s="12"/>
      <c r="B11" s="36" t="s">
        <v>69</v>
      </c>
      <c r="C11" s="41">
        <v>5.7</v>
      </c>
      <c r="D11" s="2" t="s">
        <v>1</v>
      </c>
      <c r="E11" s="19">
        <v>0</v>
      </c>
      <c r="F11" s="19">
        <f t="shared" ref="F11" si="3">ROUND(C11*E11,0)</f>
        <v>0</v>
      </c>
      <c r="G11" s="19">
        <v>40</v>
      </c>
      <c r="H11" s="19">
        <f t="shared" si="1"/>
        <v>228</v>
      </c>
      <c r="I11" s="19">
        <f t="shared" ref="I11" si="4">SUM(H11+F11)</f>
        <v>228</v>
      </c>
      <c r="J11" s="62" t="s">
        <v>56</v>
      </c>
    </row>
    <row r="12" spans="1:11" ht="21" customHeight="1">
      <c r="A12" s="12"/>
      <c r="B12" s="36" t="s">
        <v>70</v>
      </c>
      <c r="C12" s="41">
        <v>1</v>
      </c>
      <c r="D12" s="2" t="s">
        <v>52</v>
      </c>
      <c r="E12" s="19">
        <v>0</v>
      </c>
      <c r="F12" s="19">
        <f t="shared" ref="F12" si="5">ROUND(C12*E12,0)</f>
        <v>0</v>
      </c>
      <c r="G12" s="19">
        <v>1200</v>
      </c>
      <c r="H12" s="19">
        <f t="shared" si="1"/>
        <v>1200</v>
      </c>
      <c r="I12" s="19">
        <f t="shared" ref="I12" si="6">SUM(H12+F12)</f>
        <v>1200</v>
      </c>
      <c r="J12" s="62" t="s">
        <v>56</v>
      </c>
    </row>
    <row r="13" spans="1:11" ht="21" customHeight="1">
      <c r="A13" s="22"/>
      <c r="B13" s="36" t="s">
        <v>57</v>
      </c>
      <c r="C13" s="41">
        <v>1</v>
      </c>
      <c r="D13" s="2" t="s">
        <v>52</v>
      </c>
      <c r="E13" s="19">
        <v>0</v>
      </c>
      <c r="F13" s="19">
        <f t="shared" si="0"/>
        <v>0</v>
      </c>
      <c r="G13" s="19">
        <v>800</v>
      </c>
      <c r="H13" s="19">
        <f t="shared" si="1"/>
        <v>800</v>
      </c>
      <c r="I13" s="19">
        <f t="shared" si="2"/>
        <v>800</v>
      </c>
      <c r="J13" s="62" t="s">
        <v>53</v>
      </c>
    </row>
    <row r="14" spans="1:11" ht="21" customHeight="1">
      <c r="A14" s="22"/>
      <c r="B14" s="36" t="s">
        <v>73</v>
      </c>
      <c r="C14" s="41">
        <v>1</v>
      </c>
      <c r="D14" s="2" t="s">
        <v>52</v>
      </c>
      <c r="E14" s="19">
        <v>0</v>
      </c>
      <c r="F14" s="19">
        <f t="shared" ref="F14" si="7">ROUND(C14*E14,0)</f>
        <v>0</v>
      </c>
      <c r="G14" s="19">
        <v>1800</v>
      </c>
      <c r="H14" s="19">
        <f t="shared" si="1"/>
        <v>1800</v>
      </c>
      <c r="I14" s="19">
        <f t="shared" ref="I14" si="8">SUM(H14+F14)</f>
        <v>1800</v>
      </c>
      <c r="J14" s="62" t="s">
        <v>53</v>
      </c>
    </row>
    <row r="15" spans="1:11" ht="21" customHeight="1">
      <c r="A15" s="12"/>
      <c r="B15" s="33" t="s">
        <v>26</v>
      </c>
      <c r="C15" s="41"/>
      <c r="D15" s="2"/>
      <c r="E15" s="19"/>
      <c r="F15" s="19"/>
      <c r="G15" s="19"/>
      <c r="H15" s="19"/>
      <c r="I15" s="19"/>
      <c r="J15" s="3"/>
    </row>
    <row r="16" spans="1:11" ht="21" customHeight="1">
      <c r="A16" s="8"/>
      <c r="B16" s="27" t="s">
        <v>32</v>
      </c>
      <c r="C16" s="41"/>
      <c r="D16" s="2"/>
      <c r="E16" s="19"/>
      <c r="F16" s="19"/>
      <c r="G16" s="19"/>
      <c r="H16" s="19"/>
      <c r="I16" s="52">
        <f>SUM(I9:I15)</f>
        <v>9098</v>
      </c>
      <c r="J16" s="11"/>
    </row>
    <row r="17" spans="1:10" ht="21" customHeight="1">
      <c r="A17" s="8">
        <v>2</v>
      </c>
      <c r="B17" s="9" t="s">
        <v>66</v>
      </c>
      <c r="C17" s="42"/>
      <c r="D17" s="24"/>
      <c r="E17" s="25"/>
      <c r="F17" s="25"/>
      <c r="G17" s="25"/>
      <c r="H17" s="25"/>
      <c r="I17" s="65"/>
      <c r="J17" s="26"/>
    </row>
    <row r="18" spans="1:10" ht="21" customHeight="1">
      <c r="A18" s="12"/>
      <c r="B18" s="18" t="s">
        <v>30</v>
      </c>
      <c r="C18" s="42">
        <v>156</v>
      </c>
      <c r="D18" s="20" t="s">
        <v>1</v>
      </c>
      <c r="E18" s="19">
        <v>275</v>
      </c>
      <c r="F18" s="19">
        <f>ROUND(C18*E18,0)</f>
        <v>42900</v>
      </c>
      <c r="G18" s="19">
        <v>75</v>
      </c>
      <c r="H18" s="19">
        <f>ROUND(C18*G18,0)</f>
        <v>11700</v>
      </c>
      <c r="I18" s="19">
        <f>F18+H18</f>
        <v>54600</v>
      </c>
      <c r="J18" s="3"/>
    </row>
    <row r="19" spans="1:10" ht="21" customHeight="1">
      <c r="A19" s="8"/>
      <c r="B19" s="18" t="s">
        <v>45</v>
      </c>
      <c r="C19" s="42"/>
      <c r="D19" s="20"/>
      <c r="E19" s="19"/>
      <c r="F19" s="19"/>
      <c r="G19" s="19"/>
      <c r="H19" s="19"/>
      <c r="I19" s="19"/>
      <c r="J19" s="3"/>
    </row>
    <row r="20" spans="1:10" ht="21" customHeight="1">
      <c r="A20" s="29"/>
      <c r="B20" s="37" t="s">
        <v>89</v>
      </c>
      <c r="C20" s="44">
        <v>156</v>
      </c>
      <c r="D20" s="38" t="s">
        <v>1</v>
      </c>
      <c r="E20" s="39">
        <v>380</v>
      </c>
      <c r="F20" s="39">
        <f t="shared" ref="F20" si="9">E20*C20</f>
        <v>59280</v>
      </c>
      <c r="G20" s="39">
        <v>222</v>
      </c>
      <c r="H20" s="39">
        <f t="shared" ref="H20" si="10">G20*C20</f>
        <v>34632</v>
      </c>
      <c r="I20" s="39">
        <f t="shared" ref="I20:I21" si="11">F20+H20</f>
        <v>93912</v>
      </c>
      <c r="J20" s="28"/>
    </row>
    <row r="21" spans="1:10" ht="21" customHeight="1">
      <c r="A21" s="69"/>
      <c r="B21" s="202" t="s">
        <v>86</v>
      </c>
      <c r="C21" s="63">
        <f>23.23+39.3+37.7+44.46+37.7+13.05+13.05+6</f>
        <v>214.49</v>
      </c>
      <c r="D21" s="64" t="s">
        <v>1</v>
      </c>
      <c r="E21" s="51">
        <v>2800</v>
      </c>
      <c r="F21" s="51">
        <f t="shared" ref="F21" si="12">ROUND(C21*E21,0)</f>
        <v>600572</v>
      </c>
      <c r="G21" s="51">
        <v>0</v>
      </c>
      <c r="H21" s="51">
        <f t="shared" ref="H21" si="13">ROUND(C21*G21,0)</f>
        <v>0</v>
      </c>
      <c r="I21" s="51">
        <f t="shared" si="11"/>
        <v>600572</v>
      </c>
      <c r="J21" s="203" t="s">
        <v>27</v>
      </c>
    </row>
    <row r="22" spans="1:10" ht="33" customHeight="1">
      <c r="A22" s="77"/>
      <c r="B22" s="183" t="s">
        <v>92</v>
      </c>
      <c r="C22" s="79"/>
      <c r="D22" s="80"/>
      <c r="E22" s="77"/>
      <c r="F22" s="77"/>
      <c r="G22" s="32" t="s">
        <v>95</v>
      </c>
      <c r="H22" s="32"/>
      <c r="I22" s="32"/>
      <c r="J22" s="77"/>
    </row>
    <row r="23" spans="1:10" ht="18" customHeight="1">
      <c r="A23" s="77"/>
      <c r="B23" s="183" t="s">
        <v>93</v>
      </c>
      <c r="C23" s="79"/>
      <c r="D23" s="80"/>
      <c r="E23" s="77"/>
      <c r="F23" s="77"/>
      <c r="G23" s="81" t="s">
        <v>96</v>
      </c>
      <c r="H23" s="32"/>
      <c r="I23" s="32"/>
      <c r="J23" s="77"/>
    </row>
    <row r="24" spans="1:10" ht="18" customHeight="1">
      <c r="A24" s="77"/>
      <c r="B24" s="183" t="s">
        <v>94</v>
      </c>
      <c r="C24" s="79"/>
      <c r="D24" s="80"/>
      <c r="E24" s="77"/>
      <c r="F24" s="77"/>
      <c r="G24" s="32" t="s">
        <v>97</v>
      </c>
      <c r="H24" s="32"/>
      <c r="I24" s="32"/>
      <c r="J24" s="77"/>
    </row>
    <row r="25" spans="1:10" ht="6.75" customHeight="1">
      <c r="A25" s="77"/>
      <c r="B25" s="183"/>
      <c r="C25" s="79"/>
      <c r="D25" s="80"/>
      <c r="E25" s="77"/>
      <c r="F25" s="77"/>
      <c r="G25" s="32"/>
      <c r="H25" s="32"/>
      <c r="I25" s="32"/>
      <c r="J25" s="77"/>
    </row>
    <row r="26" spans="1:10" ht="18" customHeight="1">
      <c r="A26" s="77"/>
      <c r="B26" s="183" t="s">
        <v>98</v>
      </c>
      <c r="C26" s="79"/>
      <c r="D26" s="80"/>
      <c r="E26" s="77"/>
      <c r="F26" s="77"/>
      <c r="G26" s="32" t="s">
        <v>101</v>
      </c>
      <c r="H26" s="32"/>
      <c r="I26" s="32"/>
      <c r="J26" s="77"/>
    </row>
    <row r="27" spans="1:10" ht="18" customHeight="1">
      <c r="A27" s="77"/>
      <c r="B27" s="183" t="s">
        <v>99</v>
      </c>
      <c r="C27" s="79"/>
      <c r="D27" s="80"/>
      <c r="E27" s="77"/>
      <c r="F27" s="77"/>
      <c r="G27" s="32" t="s">
        <v>102</v>
      </c>
      <c r="H27" s="32"/>
      <c r="I27" s="32"/>
      <c r="J27" s="77"/>
    </row>
    <row r="28" spans="1:10" ht="18" customHeight="1">
      <c r="A28" s="77"/>
      <c r="B28" s="183" t="s">
        <v>100</v>
      </c>
      <c r="C28" s="79"/>
      <c r="D28" s="80"/>
      <c r="E28" s="77"/>
      <c r="F28" s="77"/>
      <c r="G28" s="32" t="s">
        <v>103</v>
      </c>
      <c r="H28" s="32"/>
      <c r="I28" s="32"/>
      <c r="J28" s="77"/>
    </row>
    <row r="29" spans="1:10" ht="18" customHeight="1">
      <c r="A29" s="73"/>
      <c r="B29" s="31" t="s">
        <v>71</v>
      </c>
      <c r="C29" s="45">
        <f>33.4</f>
        <v>33.4</v>
      </c>
      <c r="D29" s="10" t="s">
        <v>46</v>
      </c>
      <c r="E29" s="34">
        <v>350</v>
      </c>
      <c r="F29" s="34">
        <f>SUM(E29*C29)</f>
        <v>11690</v>
      </c>
      <c r="G29" s="34">
        <v>0</v>
      </c>
      <c r="H29" s="34">
        <f>ROUND(C29*G29,0)</f>
        <v>0</v>
      </c>
      <c r="I29" s="34">
        <f>F29+H29</f>
        <v>11690</v>
      </c>
      <c r="J29" s="28" t="s">
        <v>27</v>
      </c>
    </row>
    <row r="30" spans="1:10" ht="18" customHeight="1">
      <c r="A30" s="3"/>
      <c r="B30" s="18" t="s">
        <v>72</v>
      </c>
      <c r="C30" s="41">
        <v>1</v>
      </c>
      <c r="D30" s="2" t="s">
        <v>52</v>
      </c>
      <c r="E30" s="19">
        <v>15000</v>
      </c>
      <c r="F30" s="19">
        <f>SUM(E30*C30)</f>
        <v>15000</v>
      </c>
      <c r="G30" s="19">
        <v>0</v>
      </c>
      <c r="H30" s="19">
        <f>ROUND(C30*G30,0)</f>
        <v>0</v>
      </c>
      <c r="I30" s="19">
        <f>F30+H30</f>
        <v>15000</v>
      </c>
      <c r="J30" s="21" t="s">
        <v>27</v>
      </c>
    </row>
    <row r="31" spans="1:10" ht="21" customHeight="1">
      <c r="A31" s="8"/>
      <c r="B31" s="31" t="s">
        <v>54</v>
      </c>
      <c r="C31" s="45">
        <v>1</v>
      </c>
      <c r="D31" s="10" t="s">
        <v>52</v>
      </c>
      <c r="E31" s="34">
        <v>2000</v>
      </c>
      <c r="F31" s="34">
        <f>SUM(E31*C31)</f>
        <v>2000</v>
      </c>
      <c r="G31" s="34">
        <v>0</v>
      </c>
      <c r="H31" s="34">
        <f t="shared" ref="H31:H39" si="14">ROUND(C31*G31,0)</f>
        <v>0</v>
      </c>
      <c r="I31" s="34">
        <f t="shared" ref="I31" si="15">F31+H31</f>
        <v>2000</v>
      </c>
      <c r="J31" s="28" t="s">
        <v>27</v>
      </c>
    </row>
    <row r="32" spans="1:10" ht="21" customHeight="1">
      <c r="A32" s="30" t="s">
        <v>31</v>
      </c>
      <c r="B32" s="18" t="s">
        <v>47</v>
      </c>
      <c r="C32" s="42">
        <v>1</v>
      </c>
      <c r="D32" s="24" t="s">
        <v>24</v>
      </c>
      <c r="E32" s="25">
        <v>14000</v>
      </c>
      <c r="F32" s="25">
        <f t="shared" ref="F32:F38" si="16">ROUND(C32*E32,0)</f>
        <v>14000</v>
      </c>
      <c r="G32" s="19">
        <v>0</v>
      </c>
      <c r="H32" s="19">
        <f t="shared" si="14"/>
        <v>0</v>
      </c>
      <c r="I32" s="25">
        <f t="shared" ref="I32:I38" si="17">F32+H32</f>
        <v>14000</v>
      </c>
      <c r="J32" s="21" t="s">
        <v>27</v>
      </c>
    </row>
    <row r="33" spans="1:10" ht="21" customHeight="1">
      <c r="A33" s="66" t="s">
        <v>44</v>
      </c>
      <c r="B33" s="31" t="s">
        <v>48</v>
      </c>
      <c r="C33" s="67">
        <v>1</v>
      </c>
      <c r="D33" s="68" t="s">
        <v>24</v>
      </c>
      <c r="E33" s="65">
        <v>28000</v>
      </c>
      <c r="F33" s="65">
        <f t="shared" si="16"/>
        <v>28000</v>
      </c>
      <c r="G33" s="34">
        <v>0</v>
      </c>
      <c r="H33" s="34">
        <f t="shared" si="14"/>
        <v>0</v>
      </c>
      <c r="I33" s="65">
        <f t="shared" si="17"/>
        <v>28000</v>
      </c>
      <c r="J33" s="28" t="s">
        <v>27</v>
      </c>
    </row>
    <row r="34" spans="1:10" ht="21" customHeight="1">
      <c r="A34" s="66" t="s">
        <v>76</v>
      </c>
      <c r="B34" s="31" t="s">
        <v>78</v>
      </c>
      <c r="C34" s="67">
        <v>1</v>
      </c>
      <c r="D34" s="68" t="s">
        <v>24</v>
      </c>
      <c r="E34" s="65">
        <v>8800</v>
      </c>
      <c r="F34" s="65">
        <f t="shared" si="16"/>
        <v>8800</v>
      </c>
      <c r="G34" s="34">
        <v>0</v>
      </c>
      <c r="H34" s="34">
        <f t="shared" ref="H34" si="18">ROUND(C34*G34,0)</f>
        <v>0</v>
      </c>
      <c r="I34" s="65">
        <f t="shared" si="17"/>
        <v>8800</v>
      </c>
      <c r="J34" s="28" t="s">
        <v>27</v>
      </c>
    </row>
    <row r="35" spans="1:10" ht="21" customHeight="1">
      <c r="A35" s="66" t="s">
        <v>77</v>
      </c>
      <c r="B35" s="76" t="s">
        <v>79</v>
      </c>
      <c r="C35" s="67">
        <v>1</v>
      </c>
      <c r="D35" s="68" t="s">
        <v>24</v>
      </c>
      <c r="E35" s="65">
        <v>17500</v>
      </c>
      <c r="F35" s="65">
        <f t="shared" si="16"/>
        <v>17500</v>
      </c>
      <c r="G35" s="34">
        <v>0</v>
      </c>
      <c r="H35" s="34">
        <f t="shared" ref="H35" si="19">ROUND(C35*G35,0)</f>
        <v>0</v>
      </c>
      <c r="I35" s="65">
        <f t="shared" si="17"/>
        <v>17500</v>
      </c>
      <c r="J35" s="28" t="s">
        <v>27</v>
      </c>
    </row>
    <row r="36" spans="1:10" ht="21" customHeight="1">
      <c r="A36" s="30" t="s">
        <v>55</v>
      </c>
      <c r="B36" s="18" t="s">
        <v>85</v>
      </c>
      <c r="C36" s="42">
        <v>1</v>
      </c>
      <c r="D36" s="24" t="s">
        <v>24</v>
      </c>
      <c r="E36" s="25">
        <f>(1.5*1.5)*2500</f>
        <v>5625</v>
      </c>
      <c r="F36" s="25">
        <f t="shared" si="16"/>
        <v>5625</v>
      </c>
      <c r="G36" s="19">
        <v>0</v>
      </c>
      <c r="H36" s="19">
        <f t="shared" si="14"/>
        <v>0</v>
      </c>
      <c r="I36" s="25">
        <f t="shared" si="17"/>
        <v>5625</v>
      </c>
      <c r="J36" s="21" t="s">
        <v>27</v>
      </c>
    </row>
    <row r="37" spans="1:10" ht="21" customHeight="1">
      <c r="A37" s="23"/>
      <c r="B37" s="18" t="s">
        <v>81</v>
      </c>
      <c r="C37" s="71">
        <v>4</v>
      </c>
      <c r="D37" s="2" t="s">
        <v>24</v>
      </c>
      <c r="E37" s="19">
        <v>15900</v>
      </c>
      <c r="F37" s="19">
        <f t="shared" si="16"/>
        <v>63600</v>
      </c>
      <c r="G37" s="19">
        <v>0</v>
      </c>
      <c r="H37" s="19">
        <f>ROUND(C37*G37,0)</f>
        <v>0</v>
      </c>
      <c r="I37" s="19">
        <f t="shared" si="17"/>
        <v>63600</v>
      </c>
      <c r="J37" s="21" t="s">
        <v>27</v>
      </c>
    </row>
    <row r="38" spans="1:10" ht="21" customHeight="1">
      <c r="A38" s="30"/>
      <c r="B38" s="18" t="s">
        <v>82</v>
      </c>
      <c r="C38" s="19">
        <v>170.2</v>
      </c>
      <c r="D38" s="24" t="s">
        <v>1</v>
      </c>
      <c r="E38" s="72">
        <v>45</v>
      </c>
      <c r="F38" s="72">
        <f t="shared" si="16"/>
        <v>7659</v>
      </c>
      <c r="G38" s="72">
        <v>28</v>
      </c>
      <c r="H38" s="72">
        <f>ROUND(C38*G38,0)</f>
        <v>4766</v>
      </c>
      <c r="I38" s="72">
        <f t="shared" si="17"/>
        <v>12425</v>
      </c>
      <c r="J38" s="21"/>
    </row>
    <row r="39" spans="1:10" ht="21" customHeight="1">
      <c r="A39" s="48"/>
      <c r="B39" s="31" t="s">
        <v>37</v>
      </c>
      <c r="C39" s="45">
        <v>1</v>
      </c>
      <c r="D39" s="10" t="s">
        <v>24</v>
      </c>
      <c r="E39" s="34">
        <v>5000</v>
      </c>
      <c r="F39" s="34">
        <f t="shared" ref="F39" si="20">ROUND(C39*E39,0)</f>
        <v>5000</v>
      </c>
      <c r="G39" s="34">
        <v>1000</v>
      </c>
      <c r="H39" s="34">
        <f t="shared" si="14"/>
        <v>1000</v>
      </c>
      <c r="I39" s="34">
        <f t="shared" ref="I39" si="21">F39+H39</f>
        <v>6000</v>
      </c>
      <c r="J39" s="28"/>
    </row>
    <row r="40" spans="1:10" ht="21" customHeight="1">
      <c r="A40" s="12"/>
      <c r="B40" s="18" t="s">
        <v>38</v>
      </c>
      <c r="C40" s="41"/>
      <c r="D40" s="2"/>
      <c r="E40" s="19"/>
      <c r="F40" s="19"/>
      <c r="G40" s="19"/>
      <c r="H40" s="19"/>
      <c r="I40" s="19"/>
      <c r="J40" s="3"/>
    </row>
    <row r="41" spans="1:10" ht="21" customHeight="1">
      <c r="A41" s="23"/>
      <c r="B41" s="18" t="s">
        <v>39</v>
      </c>
      <c r="C41" s="41">
        <v>54</v>
      </c>
      <c r="D41" s="2" t="s">
        <v>24</v>
      </c>
      <c r="E41" s="19">
        <v>1500</v>
      </c>
      <c r="F41" s="19">
        <f t="shared" ref="F41" si="22">ROUND(C41*E41,0)</f>
        <v>81000</v>
      </c>
      <c r="G41" s="19">
        <v>135</v>
      </c>
      <c r="H41" s="19">
        <f t="shared" ref="H41" si="23">ROUND(C41*G41,0)</f>
        <v>7290</v>
      </c>
      <c r="I41" s="19">
        <f t="shared" ref="I41" si="24">F41+H41</f>
        <v>88290</v>
      </c>
      <c r="J41" s="21"/>
    </row>
    <row r="42" spans="1:10" ht="21" customHeight="1">
      <c r="A42" s="69"/>
      <c r="B42" s="50" t="s">
        <v>49</v>
      </c>
      <c r="C42" s="63"/>
      <c r="D42" s="64"/>
      <c r="E42" s="51" t="s">
        <v>50</v>
      </c>
      <c r="F42" s="51"/>
      <c r="G42" s="51"/>
      <c r="H42" s="51"/>
      <c r="I42" s="51"/>
      <c r="J42" s="70"/>
    </row>
    <row r="43" spans="1:10" ht="39" customHeight="1">
      <c r="A43" s="77"/>
      <c r="B43" s="183" t="s">
        <v>92</v>
      </c>
      <c r="C43" s="79"/>
      <c r="D43" s="80"/>
      <c r="E43" s="77"/>
      <c r="F43" s="77"/>
      <c r="G43" s="32" t="s">
        <v>95</v>
      </c>
      <c r="H43" s="32"/>
      <c r="I43" s="32"/>
      <c r="J43" s="77"/>
    </row>
    <row r="44" spans="1:10" ht="18" customHeight="1">
      <c r="A44" s="77"/>
      <c r="B44" s="183" t="s">
        <v>93</v>
      </c>
      <c r="C44" s="79"/>
      <c r="D44" s="80"/>
      <c r="E44" s="77"/>
      <c r="F44" s="77"/>
      <c r="G44" s="81" t="s">
        <v>96</v>
      </c>
      <c r="H44" s="32"/>
      <c r="I44" s="32"/>
      <c r="J44" s="77"/>
    </row>
    <row r="45" spans="1:10" ht="18" customHeight="1">
      <c r="A45" s="77"/>
      <c r="B45" s="183" t="s">
        <v>94</v>
      </c>
      <c r="C45" s="79"/>
      <c r="D45" s="80"/>
      <c r="E45" s="77"/>
      <c r="F45" s="77"/>
      <c r="G45" s="32" t="s">
        <v>97</v>
      </c>
      <c r="H45" s="32"/>
      <c r="I45" s="32"/>
      <c r="J45" s="77"/>
    </row>
    <row r="46" spans="1:10" ht="10.5" customHeight="1">
      <c r="A46" s="77"/>
      <c r="B46" s="183"/>
      <c r="C46" s="79"/>
      <c r="D46" s="80"/>
      <c r="E46" s="77"/>
      <c r="F46" s="77"/>
      <c r="G46" s="32"/>
      <c r="H46" s="32"/>
      <c r="I46" s="32"/>
      <c r="J46" s="77"/>
    </row>
    <row r="47" spans="1:10" ht="18" customHeight="1">
      <c r="A47" s="77"/>
      <c r="B47" s="183" t="s">
        <v>98</v>
      </c>
      <c r="C47" s="79"/>
      <c r="D47" s="80"/>
      <c r="E47" s="77"/>
      <c r="F47" s="77"/>
      <c r="G47" s="32" t="s">
        <v>101</v>
      </c>
      <c r="H47" s="32"/>
      <c r="I47" s="32"/>
      <c r="J47" s="77"/>
    </row>
    <row r="48" spans="1:10" ht="18" customHeight="1">
      <c r="A48" s="77"/>
      <c r="B48" s="183" t="s">
        <v>99</v>
      </c>
      <c r="C48" s="79"/>
      <c r="D48" s="80"/>
      <c r="E48" s="77"/>
      <c r="F48" s="77"/>
      <c r="G48" s="32" t="s">
        <v>102</v>
      </c>
      <c r="H48" s="32"/>
      <c r="I48" s="32"/>
      <c r="J48" s="77"/>
    </row>
    <row r="49" spans="1:10" ht="18" customHeight="1">
      <c r="A49" s="77"/>
      <c r="B49" s="183" t="s">
        <v>100</v>
      </c>
      <c r="C49" s="79"/>
      <c r="D49" s="80"/>
      <c r="E49" s="77"/>
      <c r="F49" s="77"/>
      <c r="G49" s="32" t="s">
        <v>103</v>
      </c>
      <c r="H49" s="32"/>
      <c r="I49" s="32"/>
      <c r="J49" s="77"/>
    </row>
    <row r="50" spans="1:10" ht="18" customHeight="1">
      <c r="A50" s="77"/>
      <c r="B50" s="78"/>
      <c r="C50" s="79"/>
      <c r="D50" s="80"/>
      <c r="E50" s="77"/>
      <c r="F50" s="77"/>
      <c r="G50" s="81"/>
      <c r="H50" s="32"/>
      <c r="I50" s="32"/>
      <c r="J50" s="77"/>
    </row>
    <row r="51" spans="1:10" ht="18" customHeight="1">
      <c r="A51" s="73"/>
      <c r="B51" s="18" t="s">
        <v>34</v>
      </c>
      <c r="C51" s="41">
        <v>22</v>
      </c>
      <c r="D51" s="2" t="s">
        <v>24</v>
      </c>
      <c r="E51" s="19">
        <v>130</v>
      </c>
      <c r="F51" s="19">
        <f t="shared" ref="F51:F52" si="25">ROUND(C51*E51,0)</f>
        <v>2860</v>
      </c>
      <c r="G51" s="19">
        <v>80</v>
      </c>
      <c r="H51" s="19">
        <f t="shared" ref="H51:H52" si="26">ROUND(C51*G51,0)</f>
        <v>1760</v>
      </c>
      <c r="I51" s="19">
        <f t="shared" ref="I51:I52" si="27">F51+H51</f>
        <v>4620</v>
      </c>
      <c r="J51" s="73"/>
    </row>
    <row r="52" spans="1:10" ht="18" customHeight="1">
      <c r="A52" s="3"/>
      <c r="B52" s="18" t="s">
        <v>28</v>
      </c>
      <c r="C52" s="41">
        <v>9</v>
      </c>
      <c r="D52" s="2" t="s">
        <v>24</v>
      </c>
      <c r="E52" s="19">
        <v>40</v>
      </c>
      <c r="F52" s="19">
        <f t="shared" si="25"/>
        <v>360</v>
      </c>
      <c r="G52" s="19">
        <v>70</v>
      </c>
      <c r="H52" s="19">
        <f t="shared" si="26"/>
        <v>630</v>
      </c>
      <c r="I52" s="19">
        <f t="shared" si="27"/>
        <v>990</v>
      </c>
      <c r="J52" s="3"/>
    </row>
    <row r="53" spans="1:10" ht="18" customHeight="1">
      <c r="A53" s="11"/>
      <c r="B53" s="31" t="s">
        <v>41</v>
      </c>
      <c r="C53" s="45">
        <v>430</v>
      </c>
      <c r="D53" s="10" t="s">
        <v>29</v>
      </c>
      <c r="E53" s="34">
        <v>6.24</v>
      </c>
      <c r="F53" s="34">
        <f t="shared" ref="F53:F55" si="28">ROUND(C53*E53,0)</f>
        <v>2683</v>
      </c>
      <c r="G53" s="34">
        <v>5</v>
      </c>
      <c r="H53" s="34">
        <f t="shared" ref="H53:H55" si="29">ROUND(C53*G53,0)</f>
        <v>2150</v>
      </c>
      <c r="I53" s="34">
        <f t="shared" ref="I53:I55" si="30">F53+H53</f>
        <v>4833</v>
      </c>
      <c r="J53" s="11"/>
    </row>
    <row r="54" spans="1:10" ht="18" customHeight="1">
      <c r="A54" s="3"/>
      <c r="B54" s="18" t="s">
        <v>75</v>
      </c>
      <c r="C54" s="41">
        <v>300</v>
      </c>
      <c r="D54" s="2" t="s">
        <v>29</v>
      </c>
      <c r="E54" s="54">
        <v>9.23</v>
      </c>
      <c r="F54" s="19">
        <f t="shared" si="28"/>
        <v>2769</v>
      </c>
      <c r="G54" s="19">
        <v>7</v>
      </c>
      <c r="H54" s="19">
        <f t="shared" si="29"/>
        <v>2100</v>
      </c>
      <c r="I54" s="19">
        <f t="shared" si="30"/>
        <v>4869</v>
      </c>
      <c r="J54" s="3"/>
    </row>
    <row r="55" spans="1:10" ht="18" customHeight="1">
      <c r="A55" s="3"/>
      <c r="B55" s="18" t="s">
        <v>80</v>
      </c>
      <c r="C55" s="41">
        <v>155</v>
      </c>
      <c r="D55" s="2" t="s">
        <v>88</v>
      </c>
      <c r="E55" s="19">
        <v>14.25</v>
      </c>
      <c r="F55" s="19">
        <f t="shared" si="28"/>
        <v>2209</v>
      </c>
      <c r="G55" s="19">
        <v>23</v>
      </c>
      <c r="H55" s="19">
        <f t="shared" si="29"/>
        <v>3565</v>
      </c>
      <c r="I55" s="19">
        <f t="shared" si="30"/>
        <v>5774</v>
      </c>
      <c r="J55" s="3"/>
    </row>
    <row r="56" spans="1:10" ht="21" customHeight="1">
      <c r="A56" s="29"/>
      <c r="B56" s="31" t="s">
        <v>40</v>
      </c>
      <c r="C56" s="57">
        <v>1</v>
      </c>
      <c r="D56" s="10" t="s">
        <v>52</v>
      </c>
      <c r="E56" s="34">
        <v>2000</v>
      </c>
      <c r="F56" s="34">
        <f>ROUND(C56*E56,0)</f>
        <v>2000</v>
      </c>
      <c r="G56" s="34">
        <v>0</v>
      </c>
      <c r="H56" s="34">
        <f t="shared" ref="H56" si="31">ROUND(C56*G56,0)</f>
        <v>0</v>
      </c>
      <c r="I56" s="34">
        <f>F56+H56</f>
        <v>2000</v>
      </c>
      <c r="J56" s="11"/>
    </row>
    <row r="57" spans="1:10" ht="21" customHeight="1">
      <c r="A57" s="22"/>
      <c r="B57" s="74" t="s">
        <v>74</v>
      </c>
      <c r="C57" s="41">
        <v>6</v>
      </c>
      <c r="D57" s="61" t="s">
        <v>24</v>
      </c>
      <c r="E57" s="75">
        <v>0</v>
      </c>
      <c r="F57" s="75">
        <f>SUM(E57*C57)</f>
        <v>0</v>
      </c>
      <c r="G57" s="75">
        <v>1500</v>
      </c>
      <c r="H57" s="75">
        <f t="shared" ref="H57" si="32">G57*C57</f>
        <v>9000</v>
      </c>
      <c r="I57" s="75">
        <f>F57+H57</f>
        <v>9000</v>
      </c>
      <c r="J57" s="21" t="s">
        <v>27</v>
      </c>
    </row>
    <row r="58" spans="1:10" ht="21" customHeight="1">
      <c r="A58" s="30"/>
      <c r="B58" s="18" t="s">
        <v>83</v>
      </c>
      <c r="C58" s="41">
        <v>1</v>
      </c>
      <c r="D58" s="2" t="s">
        <v>52</v>
      </c>
      <c r="E58" s="19">
        <v>8580</v>
      </c>
      <c r="F58" s="19">
        <f>SUM(E58*C58)</f>
        <v>8580</v>
      </c>
      <c r="G58" s="19">
        <v>0</v>
      </c>
      <c r="H58" s="19">
        <f t="shared" ref="H58" si="33">ROUND(C58*G58,0)</f>
        <v>0</v>
      </c>
      <c r="I58" s="19">
        <f t="shared" ref="I58" si="34">F58+H58</f>
        <v>8580</v>
      </c>
      <c r="J58" s="21" t="s">
        <v>27</v>
      </c>
    </row>
    <row r="59" spans="1:10" ht="21" customHeight="1">
      <c r="A59" s="196"/>
      <c r="B59" s="53"/>
      <c r="C59" s="197"/>
      <c r="D59" s="198"/>
      <c r="E59" s="199"/>
      <c r="F59" s="199"/>
      <c r="G59" s="54"/>
      <c r="H59" s="54"/>
      <c r="I59" s="199"/>
      <c r="J59" s="200"/>
    </row>
    <row r="60" spans="1:10" ht="21" customHeight="1">
      <c r="A60" s="201"/>
      <c r="B60" s="188" t="s">
        <v>33</v>
      </c>
      <c r="C60" s="185"/>
      <c r="D60" s="186"/>
      <c r="E60" s="187"/>
      <c r="F60" s="187"/>
      <c r="G60" s="187"/>
      <c r="H60" s="187"/>
      <c r="I60" s="52">
        <f>SUM(I18:I59)</f>
        <v>1062680</v>
      </c>
      <c r="J60" s="189"/>
    </row>
    <row r="61" spans="1:10" ht="21" customHeight="1">
      <c r="A61" s="55"/>
      <c r="B61" s="56"/>
      <c r="C61" s="57"/>
      <c r="D61" s="58"/>
      <c r="E61" s="59"/>
      <c r="F61" s="59"/>
      <c r="G61" s="59"/>
      <c r="H61" s="59"/>
      <c r="I61" s="59"/>
      <c r="J61" s="60"/>
    </row>
    <row r="62" spans="1:10" ht="21" customHeight="1">
      <c r="A62" s="184"/>
      <c r="B62" s="188" t="s">
        <v>84</v>
      </c>
      <c r="C62" s="185"/>
      <c r="D62" s="186"/>
      <c r="E62" s="187"/>
      <c r="F62" s="187"/>
      <c r="G62" s="187"/>
      <c r="H62" s="187"/>
      <c r="I62" s="52">
        <f>I60+I16</f>
        <v>1071778</v>
      </c>
      <c r="J62" s="189"/>
    </row>
    <row r="63" spans="1:10" ht="21" customHeight="1">
      <c r="A63" s="190"/>
      <c r="B63" s="191"/>
      <c r="C63" s="192"/>
      <c r="D63" s="193"/>
      <c r="E63" s="194"/>
      <c r="F63" s="194"/>
      <c r="G63" s="194"/>
      <c r="H63" s="194"/>
      <c r="I63" s="194"/>
      <c r="J63" s="77"/>
    </row>
    <row r="64" spans="1:10" ht="21" customHeight="1">
      <c r="A64" s="195"/>
      <c r="B64" s="183" t="s">
        <v>92</v>
      </c>
      <c r="C64" s="192"/>
      <c r="D64" s="193"/>
      <c r="E64" s="194"/>
      <c r="F64" s="194"/>
      <c r="G64" s="32" t="s">
        <v>95</v>
      </c>
      <c r="H64" s="32"/>
      <c r="I64" s="32"/>
      <c r="J64" s="77"/>
    </row>
    <row r="65" spans="1:10" ht="21" customHeight="1">
      <c r="A65" s="195"/>
      <c r="B65" s="183" t="s">
        <v>93</v>
      </c>
      <c r="C65" s="192"/>
      <c r="D65" s="193"/>
      <c r="E65" s="194"/>
      <c r="F65" s="194"/>
      <c r="G65" s="81" t="s">
        <v>96</v>
      </c>
      <c r="H65" s="32"/>
      <c r="I65" s="32"/>
      <c r="J65" s="77"/>
    </row>
    <row r="66" spans="1:10" ht="21" customHeight="1">
      <c r="A66" s="190"/>
      <c r="B66" s="183" t="s">
        <v>94</v>
      </c>
      <c r="C66" s="192"/>
      <c r="D66" s="193"/>
      <c r="E66" s="194"/>
      <c r="F66" s="194"/>
      <c r="G66" s="32" t="s">
        <v>97</v>
      </c>
      <c r="H66" s="32"/>
      <c r="I66" s="32"/>
      <c r="J66" s="77"/>
    </row>
    <row r="67" spans="1:10" ht="25.5" customHeight="1">
      <c r="A67" s="77"/>
      <c r="B67" s="183"/>
      <c r="C67" s="79"/>
      <c r="D67" s="80"/>
      <c r="E67" s="77"/>
      <c r="F67" s="77"/>
      <c r="G67" s="32"/>
      <c r="H67" s="32"/>
      <c r="I67" s="32"/>
      <c r="J67" s="77"/>
    </row>
    <row r="68" spans="1:10" ht="18" customHeight="1">
      <c r="A68" s="77"/>
      <c r="B68" s="183" t="s">
        <v>98</v>
      </c>
      <c r="C68" s="79"/>
      <c r="D68" s="80"/>
      <c r="E68" s="77"/>
      <c r="F68" s="77"/>
      <c r="G68" s="32" t="s">
        <v>101</v>
      </c>
      <c r="H68" s="32"/>
      <c r="I68" s="32"/>
      <c r="J68" s="77"/>
    </row>
    <row r="69" spans="1:10" ht="18" customHeight="1">
      <c r="A69" s="77"/>
      <c r="B69" s="183" t="s">
        <v>99</v>
      </c>
      <c r="C69" s="79"/>
      <c r="D69" s="80"/>
      <c r="E69" s="77"/>
      <c r="F69" s="77"/>
      <c r="G69" s="32" t="s">
        <v>102</v>
      </c>
      <c r="H69" s="32"/>
      <c r="I69" s="32"/>
      <c r="J69" s="77"/>
    </row>
    <row r="70" spans="1:10" ht="18" customHeight="1">
      <c r="A70" s="77"/>
      <c r="B70" s="183" t="s">
        <v>100</v>
      </c>
      <c r="C70" s="79"/>
      <c r="D70" s="80"/>
      <c r="E70" s="77"/>
      <c r="F70" s="77"/>
      <c r="G70" s="32" t="s">
        <v>103</v>
      </c>
      <c r="H70" s="32"/>
      <c r="I70" s="32"/>
      <c r="J70" s="77"/>
    </row>
    <row r="71" spans="1:10" ht="18" customHeight="1">
      <c r="A71" s="77"/>
      <c r="B71" s="78"/>
      <c r="C71" s="79"/>
      <c r="D71" s="80"/>
      <c r="E71" s="77"/>
      <c r="F71" s="77"/>
      <c r="G71" s="81"/>
      <c r="H71" s="32"/>
      <c r="I71" s="32"/>
      <c r="J71" s="77"/>
    </row>
    <row r="72" spans="1:10" ht="18" customHeight="1">
      <c r="A72" s="77"/>
      <c r="B72" s="78"/>
      <c r="C72" s="79"/>
      <c r="D72" s="80"/>
      <c r="E72" s="77"/>
      <c r="F72" s="77"/>
      <c r="G72" s="81"/>
      <c r="H72" s="32"/>
      <c r="I72" s="32"/>
      <c r="J72" s="77"/>
    </row>
    <row r="73" spans="1:10">
      <c r="B73" s="4"/>
      <c r="C73" s="46"/>
    </row>
    <row r="74" spans="1:10">
      <c r="B74" s="4"/>
      <c r="C74" s="46"/>
    </row>
    <row r="75" spans="1:10">
      <c r="B75" s="4"/>
      <c r="C75" s="46"/>
    </row>
    <row r="76" spans="1:10">
      <c r="B76" s="4"/>
      <c r="C76" s="46"/>
    </row>
    <row r="77" spans="1:10">
      <c r="B77" s="4"/>
      <c r="C77" s="46"/>
    </row>
    <row r="78" spans="1:10">
      <c r="B78" s="4"/>
      <c r="C78" s="46"/>
    </row>
    <row r="79" spans="1:10">
      <c r="B79" s="4"/>
      <c r="C79" s="46"/>
    </row>
    <row r="80" spans="1:10">
      <c r="B80" s="4"/>
      <c r="C80" s="46"/>
    </row>
    <row r="81" spans="2:3">
      <c r="B81" s="4"/>
      <c r="C81" s="46"/>
    </row>
    <row r="82" spans="2:3">
      <c r="B82" s="4"/>
      <c r="C82" s="46"/>
    </row>
    <row r="83" spans="2:3">
      <c r="B83" s="4"/>
      <c r="C83" s="46"/>
    </row>
    <row r="84" spans="2:3">
      <c r="B84" s="4"/>
      <c r="C84" s="46"/>
    </row>
    <row r="85" spans="2:3">
      <c r="B85" s="4"/>
      <c r="C85" s="46"/>
    </row>
    <row r="86" spans="2:3">
      <c r="B86" s="4"/>
      <c r="C86" s="46"/>
    </row>
    <row r="87" spans="2:3">
      <c r="B87" s="4"/>
      <c r="C87" s="46"/>
    </row>
    <row r="88" spans="2:3">
      <c r="B88" s="4"/>
      <c r="C88" s="46"/>
    </row>
    <row r="89" spans="2:3">
      <c r="B89" s="4"/>
      <c r="C89" s="46"/>
    </row>
    <row r="90" spans="2:3">
      <c r="B90" s="4"/>
      <c r="C90" s="46"/>
    </row>
    <row r="91" spans="2:3">
      <c r="B91" s="4"/>
      <c r="C91" s="46"/>
    </row>
    <row r="92" spans="2:3">
      <c r="B92" s="4"/>
      <c r="C92" s="46"/>
    </row>
    <row r="93" spans="2:3">
      <c r="B93" s="4"/>
      <c r="C93" s="46"/>
    </row>
    <row r="94" spans="2:3">
      <c r="B94" s="4"/>
      <c r="C94" s="46"/>
    </row>
    <row r="95" spans="2:3">
      <c r="B95" s="4"/>
      <c r="C95" s="46"/>
    </row>
    <row r="96" spans="2:3">
      <c r="B96" s="4"/>
      <c r="C96" s="46"/>
    </row>
    <row r="97" spans="2:3">
      <c r="B97" s="4"/>
      <c r="C97" s="46"/>
    </row>
    <row r="98" spans="2:3">
      <c r="B98" s="4"/>
      <c r="C98" s="46"/>
    </row>
    <row r="99" spans="2:3">
      <c r="B99" s="4"/>
      <c r="C99" s="46"/>
    </row>
    <row r="100" spans="2:3">
      <c r="B100" s="4"/>
      <c r="C100" s="46"/>
    </row>
    <row r="101" spans="2:3">
      <c r="B101" s="4"/>
      <c r="C101" s="46"/>
    </row>
    <row r="102" spans="2:3">
      <c r="B102" s="4"/>
      <c r="C102" s="46"/>
    </row>
    <row r="103" spans="2:3">
      <c r="B103" s="4"/>
      <c r="C103" s="46"/>
    </row>
    <row r="104" spans="2:3">
      <c r="B104" s="4"/>
      <c r="C104" s="46"/>
    </row>
    <row r="105" spans="2:3">
      <c r="B105" s="4"/>
      <c r="C105" s="46"/>
    </row>
    <row r="106" spans="2:3">
      <c r="B106" s="4"/>
      <c r="C106" s="46"/>
    </row>
    <row r="107" spans="2:3">
      <c r="B107" s="4"/>
      <c r="C107" s="46"/>
    </row>
    <row r="108" spans="2:3">
      <c r="B108" s="4"/>
      <c r="C108" s="46"/>
    </row>
    <row r="109" spans="2:3">
      <c r="B109" s="4"/>
      <c r="C109" s="46"/>
    </row>
    <row r="110" spans="2:3">
      <c r="B110" s="4"/>
      <c r="C110" s="46"/>
    </row>
    <row r="111" spans="2:3">
      <c r="B111" s="4"/>
      <c r="C111" s="46"/>
    </row>
    <row r="112" spans="2:3">
      <c r="B112" s="4"/>
      <c r="C112" s="46"/>
    </row>
    <row r="113" spans="2:3">
      <c r="B113" s="4"/>
      <c r="C113" s="46"/>
    </row>
    <row r="114" spans="2:3">
      <c r="B114" s="4"/>
      <c r="C114" s="46"/>
    </row>
    <row r="115" spans="2:3">
      <c r="B115" s="4"/>
      <c r="C115" s="46"/>
    </row>
    <row r="116" spans="2:3">
      <c r="B116" s="4"/>
      <c r="C116" s="46"/>
    </row>
    <row r="117" spans="2:3">
      <c r="B117" s="4"/>
      <c r="C117" s="46"/>
    </row>
    <row r="118" spans="2:3">
      <c r="B118" s="4"/>
      <c r="C118" s="46"/>
    </row>
    <row r="119" spans="2:3">
      <c r="B119" s="4"/>
      <c r="C119" s="46"/>
    </row>
    <row r="120" spans="2:3">
      <c r="B120" s="4"/>
      <c r="C120" s="46"/>
    </row>
    <row r="121" spans="2:3">
      <c r="B121" s="4"/>
      <c r="C121" s="46"/>
    </row>
    <row r="122" spans="2:3">
      <c r="B122" s="4"/>
      <c r="C122" s="46"/>
    </row>
    <row r="123" spans="2:3">
      <c r="B123" s="4"/>
      <c r="C123" s="46"/>
    </row>
    <row r="124" spans="2:3">
      <c r="B124" s="4"/>
      <c r="C124" s="46"/>
    </row>
    <row r="125" spans="2:3">
      <c r="B125" s="4"/>
      <c r="C125" s="46"/>
    </row>
    <row r="126" spans="2:3">
      <c r="B126" s="4"/>
      <c r="C126" s="46"/>
    </row>
    <row r="127" spans="2:3">
      <c r="B127" s="4"/>
      <c r="C127" s="46"/>
    </row>
    <row r="128" spans="2:3">
      <c r="B128" s="4"/>
      <c r="C128" s="46"/>
    </row>
    <row r="129" spans="2:3">
      <c r="B129" s="4"/>
      <c r="C129" s="46"/>
    </row>
    <row r="130" spans="2:3">
      <c r="B130" s="4"/>
      <c r="C130" s="46"/>
    </row>
    <row r="131" spans="2:3">
      <c r="B131" s="4"/>
      <c r="C131" s="46"/>
    </row>
    <row r="132" spans="2:3">
      <c r="B132" s="4"/>
      <c r="C132" s="46"/>
    </row>
    <row r="133" spans="2:3">
      <c r="B133" s="4"/>
      <c r="C133" s="46"/>
    </row>
    <row r="134" spans="2:3">
      <c r="B134" s="4"/>
      <c r="C134" s="46"/>
    </row>
    <row r="135" spans="2:3">
      <c r="B135" s="4"/>
      <c r="C135" s="46"/>
    </row>
    <row r="136" spans="2:3">
      <c r="B136" s="4"/>
      <c r="C136" s="46"/>
    </row>
    <row r="137" spans="2:3">
      <c r="B137" s="4"/>
      <c r="C137" s="46"/>
    </row>
    <row r="138" spans="2:3">
      <c r="B138" s="4"/>
      <c r="C138" s="46"/>
    </row>
    <row r="139" spans="2:3">
      <c r="B139" s="4"/>
      <c r="C139" s="46"/>
    </row>
    <row r="140" spans="2:3">
      <c r="B140" s="4"/>
      <c r="C140" s="46"/>
    </row>
    <row r="141" spans="2:3">
      <c r="B141" s="4"/>
      <c r="C141" s="46"/>
    </row>
    <row r="142" spans="2:3">
      <c r="B142" s="4"/>
      <c r="C142" s="46"/>
    </row>
    <row r="143" spans="2:3">
      <c r="B143" s="4"/>
      <c r="C143" s="46"/>
    </row>
    <row r="144" spans="2:3">
      <c r="B144" s="4"/>
      <c r="C144" s="46"/>
    </row>
    <row r="145" spans="2:3">
      <c r="B145" s="4"/>
      <c r="C145" s="46"/>
    </row>
    <row r="146" spans="2:3">
      <c r="B146" s="4"/>
      <c r="C146" s="46"/>
    </row>
    <row r="147" spans="2:3">
      <c r="B147" s="4"/>
      <c r="C147" s="46"/>
    </row>
    <row r="148" spans="2:3">
      <c r="B148" s="4"/>
      <c r="C148" s="46"/>
    </row>
    <row r="149" spans="2:3">
      <c r="B149" s="4"/>
      <c r="C149" s="46"/>
    </row>
    <row r="150" spans="2:3">
      <c r="B150" s="4"/>
      <c r="C150" s="46"/>
    </row>
    <row r="151" spans="2:3">
      <c r="B151" s="4"/>
      <c r="C151" s="46"/>
    </row>
    <row r="152" spans="2:3">
      <c r="B152" s="4"/>
      <c r="C152" s="46"/>
    </row>
    <row r="153" spans="2:3">
      <c r="B153" s="4"/>
      <c r="C153" s="46"/>
    </row>
    <row r="154" spans="2:3">
      <c r="B154" s="4"/>
      <c r="C154" s="46"/>
    </row>
    <row r="155" spans="2:3">
      <c r="B155" s="4"/>
      <c r="C155" s="46"/>
    </row>
    <row r="156" spans="2:3">
      <c r="B156" s="4"/>
      <c r="C156" s="46"/>
    </row>
    <row r="157" spans="2:3">
      <c r="B157" s="4"/>
      <c r="C157" s="46"/>
    </row>
    <row r="158" spans="2:3">
      <c r="B158" s="4"/>
      <c r="C158" s="46"/>
    </row>
    <row r="159" spans="2:3">
      <c r="B159" s="4"/>
      <c r="C159" s="46"/>
    </row>
    <row r="160" spans="2:3">
      <c r="B160" s="4"/>
      <c r="C160" s="46"/>
    </row>
    <row r="161" spans="2:3">
      <c r="B161" s="4"/>
      <c r="C161" s="46"/>
    </row>
    <row r="162" spans="2:3">
      <c r="B162" s="4"/>
      <c r="C162" s="46"/>
    </row>
    <row r="163" spans="2:3">
      <c r="B163" s="4"/>
      <c r="C163" s="46"/>
    </row>
    <row r="164" spans="2:3">
      <c r="B164" s="4"/>
      <c r="C164" s="46"/>
    </row>
    <row r="165" spans="2:3">
      <c r="B165" s="4"/>
      <c r="C165" s="46"/>
    </row>
    <row r="166" spans="2:3">
      <c r="B166" s="4"/>
      <c r="C166" s="46"/>
    </row>
    <row r="167" spans="2:3">
      <c r="B167" s="4"/>
      <c r="C167" s="46"/>
    </row>
    <row r="168" spans="2:3">
      <c r="B168" s="4"/>
      <c r="C168" s="46"/>
    </row>
    <row r="169" spans="2:3">
      <c r="B169" s="4"/>
      <c r="C169" s="46"/>
    </row>
    <row r="170" spans="2:3">
      <c r="B170" s="4"/>
      <c r="C170" s="46"/>
    </row>
    <row r="171" spans="2:3">
      <c r="B171" s="4"/>
      <c r="C171" s="46"/>
    </row>
    <row r="172" spans="2:3">
      <c r="B172" s="4"/>
      <c r="C172" s="46"/>
    </row>
    <row r="173" spans="2:3">
      <c r="B173" s="4"/>
      <c r="C173" s="46"/>
    </row>
    <row r="174" spans="2:3">
      <c r="B174" s="4"/>
      <c r="C174" s="46"/>
    </row>
    <row r="175" spans="2:3">
      <c r="B175" s="4"/>
      <c r="C175" s="46"/>
    </row>
    <row r="176" spans="2:3">
      <c r="B176" s="4"/>
      <c r="C176" s="46"/>
    </row>
    <row r="177" spans="2:3">
      <c r="B177" s="4"/>
      <c r="C177" s="46"/>
    </row>
    <row r="178" spans="2:3">
      <c r="B178" s="4"/>
      <c r="C178" s="46"/>
    </row>
    <row r="179" spans="2:3">
      <c r="B179" s="4"/>
      <c r="C179" s="46"/>
    </row>
    <row r="180" spans="2:3">
      <c r="B180" s="4"/>
      <c r="C180" s="46"/>
    </row>
    <row r="181" spans="2:3">
      <c r="B181" s="4"/>
      <c r="C181" s="46"/>
    </row>
    <row r="182" spans="2:3">
      <c r="B182" s="4"/>
      <c r="C182" s="46"/>
    </row>
    <row r="183" spans="2:3">
      <c r="B183" s="4"/>
      <c r="C183" s="46"/>
    </row>
    <row r="184" spans="2:3">
      <c r="B184" s="4"/>
      <c r="C184" s="46"/>
    </row>
    <row r="185" spans="2:3">
      <c r="B185" s="4"/>
      <c r="C185" s="46"/>
    </row>
    <row r="186" spans="2:3">
      <c r="B186" s="4"/>
      <c r="C186" s="46"/>
    </row>
    <row r="187" spans="2:3">
      <c r="B187" s="4"/>
      <c r="C187" s="46"/>
    </row>
    <row r="188" spans="2:3">
      <c r="B188" s="4"/>
      <c r="C188" s="46"/>
    </row>
    <row r="189" spans="2:3">
      <c r="B189" s="4"/>
      <c r="C189" s="46"/>
    </row>
    <row r="190" spans="2:3">
      <c r="B190" s="4"/>
      <c r="C190" s="46"/>
    </row>
    <row r="191" spans="2:3">
      <c r="B191" s="4"/>
      <c r="C191" s="46"/>
    </row>
    <row r="192" spans="2:3">
      <c r="B192" s="4"/>
      <c r="C192" s="46"/>
    </row>
    <row r="193" spans="2:3">
      <c r="B193" s="4"/>
      <c r="C193" s="46"/>
    </row>
    <row r="194" spans="2:3">
      <c r="B194" s="4"/>
      <c r="C194" s="46"/>
    </row>
    <row r="195" spans="2:3">
      <c r="B195" s="4"/>
      <c r="C195" s="46"/>
    </row>
    <row r="196" spans="2:3">
      <c r="B196" s="4"/>
      <c r="C196" s="46"/>
    </row>
    <row r="197" spans="2:3">
      <c r="B197" s="4"/>
      <c r="C197" s="46"/>
    </row>
    <row r="198" spans="2:3">
      <c r="B198" s="4"/>
      <c r="C198" s="46"/>
    </row>
    <row r="199" spans="2:3">
      <c r="B199" s="4"/>
      <c r="C199" s="46"/>
    </row>
    <row r="200" spans="2:3">
      <c r="B200" s="4"/>
      <c r="C200" s="46"/>
    </row>
    <row r="201" spans="2:3">
      <c r="B201" s="4"/>
      <c r="C201" s="46"/>
    </row>
    <row r="202" spans="2:3">
      <c r="B202" s="4"/>
      <c r="C202" s="46"/>
    </row>
    <row r="203" spans="2:3">
      <c r="B203" s="4"/>
      <c r="C203" s="46"/>
    </row>
    <row r="204" spans="2:3">
      <c r="B204" s="4"/>
      <c r="C204" s="46"/>
    </row>
    <row r="205" spans="2:3">
      <c r="B205" s="4"/>
      <c r="C205" s="46"/>
    </row>
    <row r="206" spans="2:3">
      <c r="B206" s="4"/>
      <c r="C206" s="46"/>
    </row>
    <row r="207" spans="2:3">
      <c r="B207" s="4"/>
      <c r="C207" s="46"/>
    </row>
    <row r="208" spans="2:3">
      <c r="B208" s="4"/>
      <c r="C208" s="46"/>
    </row>
    <row r="209" spans="2:3">
      <c r="B209" s="4"/>
      <c r="C209" s="46"/>
    </row>
    <row r="210" spans="2:3">
      <c r="B210" s="4"/>
      <c r="C210" s="46"/>
    </row>
    <row r="211" spans="2:3">
      <c r="B211" s="4"/>
      <c r="C211" s="46"/>
    </row>
    <row r="212" spans="2:3">
      <c r="B212" s="4"/>
      <c r="C212" s="46"/>
    </row>
    <row r="213" spans="2:3">
      <c r="B213" s="4"/>
      <c r="C213" s="46"/>
    </row>
    <row r="214" spans="2:3">
      <c r="B214" s="4"/>
      <c r="C214" s="46"/>
    </row>
    <row r="215" spans="2:3">
      <c r="B215" s="4"/>
      <c r="C215" s="46"/>
    </row>
    <row r="216" spans="2:3">
      <c r="B216" s="4"/>
      <c r="C216" s="46"/>
    </row>
    <row r="217" spans="2:3">
      <c r="B217" s="4"/>
      <c r="C217" s="46"/>
    </row>
    <row r="218" spans="2:3">
      <c r="B218" s="4"/>
      <c r="C218" s="46"/>
    </row>
    <row r="219" spans="2:3">
      <c r="B219" s="4"/>
      <c r="C219" s="46"/>
    </row>
    <row r="220" spans="2:3">
      <c r="B220" s="4"/>
      <c r="C220" s="46"/>
    </row>
    <row r="221" spans="2:3">
      <c r="B221" s="4"/>
      <c r="C221" s="46"/>
    </row>
    <row r="222" spans="2:3">
      <c r="B222" s="4"/>
      <c r="C222" s="46"/>
    </row>
    <row r="223" spans="2:3">
      <c r="B223" s="4"/>
      <c r="C223" s="46"/>
    </row>
    <row r="224" spans="2:3">
      <c r="B224" s="4"/>
      <c r="C224" s="46"/>
    </row>
    <row r="225" spans="2:3">
      <c r="B225" s="4"/>
      <c r="C225" s="46"/>
    </row>
    <row r="226" spans="2:3">
      <c r="B226" s="4"/>
      <c r="C226" s="46"/>
    </row>
    <row r="227" spans="2:3">
      <c r="B227" s="4"/>
      <c r="C227" s="46"/>
    </row>
    <row r="228" spans="2:3">
      <c r="B228" s="4"/>
      <c r="C228" s="46"/>
    </row>
    <row r="229" spans="2:3">
      <c r="B229" s="4"/>
      <c r="C229" s="46"/>
    </row>
    <row r="230" spans="2:3">
      <c r="B230" s="4"/>
      <c r="C230" s="46"/>
    </row>
    <row r="231" spans="2:3">
      <c r="B231" s="4"/>
      <c r="C231" s="46"/>
    </row>
    <row r="232" spans="2:3">
      <c r="B232" s="4"/>
      <c r="C232" s="46"/>
    </row>
    <row r="233" spans="2:3">
      <c r="B233" s="4"/>
      <c r="C233" s="46"/>
    </row>
    <row r="234" spans="2:3">
      <c r="B234" s="4"/>
      <c r="C234" s="46"/>
    </row>
    <row r="235" spans="2:3">
      <c r="B235" s="4"/>
      <c r="C235" s="46"/>
    </row>
    <row r="236" spans="2:3">
      <c r="B236" s="4"/>
      <c r="C236" s="46"/>
    </row>
    <row r="237" spans="2:3">
      <c r="B237" s="4"/>
      <c r="C237" s="46"/>
    </row>
    <row r="238" spans="2:3">
      <c r="B238" s="4"/>
      <c r="C238" s="46"/>
    </row>
    <row r="239" spans="2:3">
      <c r="B239" s="4"/>
      <c r="C239" s="46"/>
    </row>
    <row r="240" spans="2:3">
      <c r="B240" s="4"/>
      <c r="C240" s="46"/>
    </row>
    <row r="241" spans="2:3">
      <c r="B241" s="4"/>
      <c r="C241" s="46"/>
    </row>
    <row r="242" spans="2:3">
      <c r="B242" s="4"/>
      <c r="C242" s="46"/>
    </row>
    <row r="243" spans="2:3">
      <c r="B243" s="4"/>
      <c r="C243" s="46"/>
    </row>
    <row r="244" spans="2:3">
      <c r="B244" s="4"/>
      <c r="C244" s="46"/>
    </row>
    <row r="245" spans="2:3">
      <c r="B245" s="4"/>
      <c r="C245" s="46"/>
    </row>
    <row r="246" spans="2:3">
      <c r="B246" s="4"/>
      <c r="C246" s="46"/>
    </row>
    <row r="247" spans="2:3">
      <c r="B247" s="4"/>
      <c r="C247" s="46"/>
    </row>
    <row r="248" spans="2:3">
      <c r="B248" s="4"/>
      <c r="C248" s="46"/>
    </row>
    <row r="249" spans="2:3">
      <c r="B249" s="4"/>
      <c r="C249" s="46"/>
    </row>
    <row r="250" spans="2:3">
      <c r="B250" s="4"/>
      <c r="C250" s="46"/>
    </row>
    <row r="251" spans="2:3">
      <c r="B251" s="4"/>
      <c r="C251" s="46"/>
    </row>
    <row r="252" spans="2:3">
      <c r="B252" s="4"/>
      <c r="C252" s="46"/>
    </row>
    <row r="253" spans="2:3">
      <c r="B253" s="4"/>
      <c r="C253" s="46"/>
    </row>
    <row r="254" spans="2:3">
      <c r="B254" s="4"/>
      <c r="C254" s="46"/>
    </row>
    <row r="255" spans="2:3">
      <c r="B255" s="4"/>
      <c r="C255" s="46"/>
    </row>
    <row r="256" spans="2:3">
      <c r="B256" s="4"/>
      <c r="C256" s="46"/>
    </row>
    <row r="257" spans="2:3">
      <c r="B257" s="4"/>
      <c r="C257" s="46"/>
    </row>
    <row r="258" spans="2:3">
      <c r="B258" s="4"/>
      <c r="C258" s="46"/>
    </row>
    <row r="259" spans="2:3">
      <c r="B259" s="4"/>
      <c r="C259" s="46"/>
    </row>
    <row r="260" spans="2:3">
      <c r="B260" s="4"/>
      <c r="C260" s="46"/>
    </row>
    <row r="261" spans="2:3">
      <c r="B261" s="4"/>
      <c r="C261" s="46"/>
    </row>
    <row r="262" spans="2:3">
      <c r="B262" s="4"/>
      <c r="C262" s="46"/>
    </row>
    <row r="263" spans="2:3">
      <c r="B263" s="4"/>
      <c r="C263" s="46"/>
    </row>
    <row r="264" spans="2:3">
      <c r="B264" s="4"/>
      <c r="C264" s="46"/>
    </row>
    <row r="265" spans="2:3">
      <c r="B265" s="4"/>
      <c r="C265" s="46"/>
    </row>
    <row r="266" spans="2:3">
      <c r="B266" s="4"/>
      <c r="C266" s="46"/>
    </row>
    <row r="267" spans="2:3">
      <c r="B267" s="4"/>
      <c r="C267" s="46"/>
    </row>
    <row r="268" spans="2:3">
      <c r="B268" s="4"/>
      <c r="C268" s="46"/>
    </row>
    <row r="269" spans="2:3">
      <c r="B269" s="4"/>
      <c r="C269" s="46"/>
    </row>
    <row r="270" spans="2:3">
      <c r="B270" s="4"/>
      <c r="C270" s="46"/>
    </row>
    <row r="271" spans="2:3">
      <c r="B271" s="4"/>
      <c r="C271" s="46"/>
    </row>
    <row r="272" spans="2:3">
      <c r="B272" s="4"/>
      <c r="C272" s="46"/>
    </row>
    <row r="273" spans="2:3">
      <c r="B273" s="4"/>
      <c r="C273" s="46"/>
    </row>
    <row r="274" spans="2:3">
      <c r="B274" s="4"/>
      <c r="C274" s="46"/>
    </row>
    <row r="275" spans="2:3">
      <c r="B275" s="4"/>
      <c r="C275" s="46"/>
    </row>
    <row r="276" spans="2:3">
      <c r="B276" s="4"/>
      <c r="C276" s="46"/>
    </row>
    <row r="277" spans="2:3">
      <c r="B277" s="4"/>
      <c r="C277" s="46"/>
    </row>
    <row r="278" spans="2:3">
      <c r="B278" s="4"/>
      <c r="C278" s="46"/>
    </row>
    <row r="279" spans="2:3">
      <c r="B279" s="4"/>
      <c r="C279" s="46"/>
    </row>
    <row r="280" spans="2:3">
      <c r="B280" s="4"/>
      <c r="C280" s="46"/>
    </row>
    <row r="281" spans="2:3">
      <c r="B281" s="4"/>
      <c r="C281" s="46"/>
    </row>
    <row r="282" spans="2:3">
      <c r="B282" s="4"/>
      <c r="C282" s="46"/>
    </row>
    <row r="283" spans="2:3">
      <c r="B283" s="4"/>
      <c r="C283" s="46"/>
    </row>
    <row r="284" spans="2:3">
      <c r="B284" s="4"/>
      <c r="C284" s="46"/>
    </row>
    <row r="285" spans="2:3">
      <c r="B285" s="4"/>
      <c r="C285" s="46"/>
    </row>
    <row r="286" spans="2:3">
      <c r="B286" s="4"/>
      <c r="C286" s="46"/>
    </row>
    <row r="287" spans="2:3">
      <c r="B287" s="4"/>
      <c r="C287" s="46"/>
    </row>
    <row r="288" spans="2:3">
      <c r="B288" s="4"/>
      <c r="C288" s="46"/>
    </row>
    <row r="289" spans="2:3">
      <c r="B289" s="4"/>
      <c r="C289" s="46"/>
    </row>
    <row r="290" spans="2:3">
      <c r="B290" s="4"/>
      <c r="C290" s="46"/>
    </row>
    <row r="291" spans="2:3">
      <c r="B291" s="4"/>
      <c r="C291" s="46"/>
    </row>
    <row r="292" spans="2:3">
      <c r="B292" s="4"/>
      <c r="C292" s="46"/>
    </row>
    <row r="293" spans="2:3">
      <c r="B293" s="4"/>
      <c r="C293" s="46"/>
    </row>
    <row r="294" spans="2:3">
      <c r="B294" s="4"/>
      <c r="C294" s="46"/>
    </row>
    <row r="295" spans="2:3">
      <c r="B295" s="4"/>
      <c r="C295" s="46"/>
    </row>
    <row r="296" spans="2:3">
      <c r="B296" s="4"/>
      <c r="C296" s="46"/>
    </row>
    <row r="297" spans="2:3">
      <c r="B297" s="4"/>
      <c r="C297" s="46"/>
    </row>
    <row r="298" spans="2:3">
      <c r="B298" s="4"/>
      <c r="C298" s="46"/>
    </row>
    <row r="299" spans="2:3">
      <c r="B299" s="4"/>
      <c r="C299" s="46"/>
    </row>
    <row r="300" spans="2:3">
      <c r="B300" s="4"/>
      <c r="C300" s="46"/>
    </row>
    <row r="301" spans="2:3">
      <c r="B301" s="4"/>
      <c r="C301" s="46"/>
    </row>
    <row r="302" spans="2:3">
      <c r="B302" s="4"/>
      <c r="C302" s="46"/>
    </row>
    <row r="303" spans="2:3">
      <c r="B303" s="4"/>
      <c r="C303" s="46"/>
    </row>
    <row r="304" spans="2:3">
      <c r="B304" s="4"/>
      <c r="C304" s="46"/>
    </row>
    <row r="305" spans="2:3">
      <c r="B305" s="4"/>
      <c r="C305" s="46"/>
    </row>
    <row r="306" spans="2:3">
      <c r="B306" s="4"/>
      <c r="C306" s="46"/>
    </row>
    <row r="307" spans="2:3">
      <c r="B307" s="4"/>
      <c r="C307" s="46"/>
    </row>
    <row r="308" spans="2:3">
      <c r="B308" s="4"/>
      <c r="C308" s="46"/>
    </row>
    <row r="309" spans="2:3">
      <c r="B309" s="4"/>
      <c r="C309" s="46"/>
    </row>
    <row r="310" spans="2:3">
      <c r="B310" s="4"/>
      <c r="C310" s="46"/>
    </row>
    <row r="311" spans="2:3">
      <c r="B311" s="4"/>
      <c r="C311" s="46"/>
    </row>
    <row r="312" spans="2:3">
      <c r="B312" s="4"/>
      <c r="C312" s="46"/>
    </row>
    <row r="313" spans="2:3">
      <c r="B313" s="4"/>
      <c r="C313" s="46"/>
    </row>
    <row r="314" spans="2:3">
      <c r="B314" s="4"/>
      <c r="C314" s="46"/>
    </row>
    <row r="315" spans="2:3">
      <c r="B315" s="4"/>
      <c r="C315" s="46"/>
    </row>
    <row r="316" spans="2:3">
      <c r="B316" s="4"/>
      <c r="C316" s="46"/>
    </row>
    <row r="317" spans="2:3">
      <c r="B317" s="4"/>
      <c r="C317" s="46"/>
    </row>
    <row r="318" spans="2:3">
      <c r="B318" s="4"/>
      <c r="C318" s="46"/>
    </row>
    <row r="319" spans="2:3">
      <c r="B319" s="4"/>
      <c r="C319" s="46"/>
    </row>
    <row r="320" spans="2:3">
      <c r="B320" s="4"/>
      <c r="C320" s="46"/>
    </row>
    <row r="321" spans="2:3">
      <c r="B321" s="4"/>
      <c r="C321" s="46"/>
    </row>
    <row r="322" spans="2:3">
      <c r="B322" s="4"/>
      <c r="C322" s="46"/>
    </row>
    <row r="323" spans="2:3">
      <c r="B323" s="4"/>
      <c r="C323" s="46"/>
    </row>
    <row r="324" spans="2:3">
      <c r="B324" s="4"/>
      <c r="C324" s="46"/>
    </row>
    <row r="325" spans="2:3">
      <c r="B325" s="4"/>
      <c r="C325" s="46"/>
    </row>
    <row r="326" spans="2:3">
      <c r="B326" s="4"/>
      <c r="C326" s="46"/>
    </row>
    <row r="327" spans="2:3">
      <c r="B327" s="4"/>
      <c r="C327" s="46"/>
    </row>
    <row r="328" spans="2:3">
      <c r="B328" s="4"/>
      <c r="C328" s="46"/>
    </row>
    <row r="329" spans="2:3">
      <c r="B329" s="4"/>
      <c r="C329" s="46"/>
    </row>
    <row r="330" spans="2:3">
      <c r="B330" s="4"/>
      <c r="C330" s="46"/>
    </row>
    <row r="331" spans="2:3">
      <c r="B331" s="4"/>
      <c r="C331" s="46"/>
    </row>
    <row r="332" spans="2:3">
      <c r="B332" s="4"/>
      <c r="C332" s="46"/>
    </row>
    <row r="333" spans="2:3">
      <c r="B333" s="4"/>
      <c r="C333" s="46"/>
    </row>
    <row r="334" spans="2:3">
      <c r="B334" s="4"/>
      <c r="C334" s="46"/>
    </row>
    <row r="335" spans="2:3">
      <c r="B335" s="4"/>
      <c r="C335" s="46"/>
    </row>
    <row r="336" spans="2:3">
      <c r="B336" s="4"/>
      <c r="C336" s="46"/>
    </row>
    <row r="337" spans="2:3">
      <c r="B337" s="4"/>
      <c r="C337" s="46"/>
    </row>
    <row r="338" spans="2:3">
      <c r="B338" s="4"/>
      <c r="C338" s="46"/>
    </row>
    <row r="339" spans="2:3">
      <c r="B339" s="4"/>
      <c r="C339" s="46"/>
    </row>
    <row r="340" spans="2:3">
      <c r="B340" s="4"/>
      <c r="C340" s="46"/>
    </row>
    <row r="341" spans="2:3">
      <c r="B341" s="4"/>
      <c r="C341" s="46"/>
    </row>
    <row r="342" spans="2:3">
      <c r="B342" s="4"/>
      <c r="C342" s="46"/>
    </row>
    <row r="343" spans="2:3">
      <c r="B343" s="4"/>
      <c r="C343" s="46"/>
    </row>
    <row r="344" spans="2:3">
      <c r="B344" s="4"/>
      <c r="C344" s="46"/>
    </row>
    <row r="345" spans="2:3">
      <c r="B345" s="4"/>
      <c r="C345" s="46"/>
    </row>
    <row r="346" spans="2:3">
      <c r="B346" s="4"/>
      <c r="C346" s="46"/>
    </row>
    <row r="347" spans="2:3">
      <c r="B347" s="4"/>
      <c r="C347" s="46"/>
    </row>
    <row r="348" spans="2:3">
      <c r="B348" s="4"/>
      <c r="C348" s="46"/>
    </row>
    <row r="349" spans="2:3">
      <c r="B349" s="4"/>
      <c r="C349" s="46"/>
    </row>
    <row r="350" spans="2:3">
      <c r="B350" s="4"/>
      <c r="C350" s="46"/>
    </row>
    <row r="351" spans="2:3">
      <c r="B351" s="4"/>
      <c r="C351" s="46"/>
    </row>
    <row r="352" spans="2:3">
      <c r="B352" s="4"/>
      <c r="C352" s="46"/>
    </row>
    <row r="353" spans="2:3">
      <c r="B353" s="4"/>
      <c r="C353" s="46"/>
    </row>
    <row r="354" spans="2:3">
      <c r="B354" s="4"/>
      <c r="C354" s="46"/>
    </row>
    <row r="355" spans="2:3">
      <c r="B355" s="4"/>
      <c r="C355" s="46"/>
    </row>
    <row r="356" spans="2:3">
      <c r="B356" s="4"/>
      <c r="C356" s="46"/>
    </row>
    <row r="357" spans="2:3">
      <c r="B357" s="4"/>
      <c r="C357" s="46"/>
    </row>
    <row r="358" spans="2:3">
      <c r="B358" s="4"/>
      <c r="C358" s="46"/>
    </row>
    <row r="359" spans="2:3">
      <c r="B359" s="4"/>
      <c r="C359" s="46"/>
    </row>
    <row r="360" spans="2:3">
      <c r="B360" s="4"/>
      <c r="C360" s="46"/>
    </row>
    <row r="361" spans="2:3">
      <c r="B361" s="4"/>
      <c r="C361" s="46"/>
    </row>
    <row r="362" spans="2:3">
      <c r="B362" s="4"/>
      <c r="C362" s="46"/>
    </row>
    <row r="363" spans="2:3">
      <c r="B363" s="4"/>
      <c r="C363" s="46"/>
    </row>
    <row r="364" spans="2:3">
      <c r="B364" s="4"/>
      <c r="C364" s="46"/>
    </row>
    <row r="365" spans="2:3">
      <c r="B365" s="4"/>
      <c r="C365" s="46"/>
    </row>
    <row r="366" spans="2:3">
      <c r="B366" s="4"/>
      <c r="C366" s="46"/>
    </row>
    <row r="367" spans="2:3">
      <c r="B367" s="4"/>
      <c r="C367" s="46"/>
    </row>
    <row r="368" spans="2:3">
      <c r="B368" s="4"/>
      <c r="C368" s="46"/>
    </row>
    <row r="369" spans="2:3">
      <c r="B369" s="4"/>
      <c r="C369" s="46"/>
    </row>
    <row r="370" spans="2:3">
      <c r="B370" s="4"/>
      <c r="C370" s="46"/>
    </row>
    <row r="371" spans="2:3">
      <c r="B371" s="4"/>
      <c r="C371" s="46"/>
    </row>
    <row r="372" spans="2:3">
      <c r="B372" s="4"/>
      <c r="C372" s="46"/>
    </row>
    <row r="373" spans="2:3">
      <c r="B373" s="4"/>
      <c r="C373" s="46"/>
    </row>
    <row r="374" spans="2:3">
      <c r="B374" s="4"/>
      <c r="C374" s="46"/>
    </row>
    <row r="375" spans="2:3">
      <c r="B375" s="4"/>
      <c r="C375" s="46"/>
    </row>
    <row r="376" spans="2:3">
      <c r="B376" s="4"/>
      <c r="C376" s="46"/>
    </row>
    <row r="377" spans="2:3">
      <c r="B377" s="4"/>
      <c r="C377" s="46"/>
    </row>
    <row r="378" spans="2:3">
      <c r="B378" s="4"/>
      <c r="C378" s="46"/>
    </row>
    <row r="379" spans="2:3">
      <c r="B379" s="4"/>
      <c r="C379" s="46"/>
    </row>
    <row r="380" spans="2:3">
      <c r="B380" s="4"/>
      <c r="C380" s="46"/>
    </row>
    <row r="381" spans="2:3">
      <c r="B381" s="4"/>
      <c r="C381" s="46"/>
    </row>
    <row r="382" spans="2:3">
      <c r="B382" s="4"/>
      <c r="C382" s="46"/>
    </row>
    <row r="383" spans="2:3">
      <c r="B383" s="4"/>
      <c r="C383" s="46"/>
    </row>
    <row r="384" spans="2:3">
      <c r="B384" s="4"/>
      <c r="C384" s="46"/>
    </row>
    <row r="385" spans="2:3">
      <c r="B385" s="4"/>
      <c r="C385" s="46"/>
    </row>
    <row r="386" spans="2:3">
      <c r="B386" s="4"/>
      <c r="C386" s="46"/>
    </row>
    <row r="387" spans="2:3">
      <c r="B387" s="4"/>
      <c r="C387" s="46"/>
    </row>
    <row r="388" spans="2:3">
      <c r="B388" s="4"/>
      <c r="C388" s="46"/>
    </row>
    <row r="389" spans="2:3">
      <c r="B389" s="4"/>
      <c r="C389" s="46"/>
    </row>
    <row r="390" spans="2:3">
      <c r="B390" s="4"/>
      <c r="C390" s="46"/>
    </row>
    <row r="391" spans="2:3">
      <c r="B391" s="4"/>
      <c r="C391" s="46"/>
    </row>
    <row r="392" spans="2:3">
      <c r="B392" s="4"/>
      <c r="C392" s="46"/>
    </row>
    <row r="393" spans="2:3">
      <c r="B393" s="4"/>
      <c r="C393" s="46"/>
    </row>
    <row r="394" spans="2:3">
      <c r="B394" s="4"/>
      <c r="C394" s="46"/>
    </row>
    <row r="395" spans="2:3">
      <c r="B395" s="4"/>
      <c r="C395" s="46"/>
    </row>
    <row r="396" spans="2:3">
      <c r="B396" s="4"/>
      <c r="C396" s="46"/>
    </row>
    <row r="397" spans="2:3">
      <c r="B397" s="4"/>
      <c r="C397" s="46"/>
    </row>
    <row r="398" spans="2:3">
      <c r="B398" s="4"/>
      <c r="C398" s="46"/>
    </row>
    <row r="399" spans="2:3">
      <c r="B399" s="4"/>
      <c r="C399" s="46"/>
    </row>
    <row r="400" spans="2:3">
      <c r="B400" s="4"/>
      <c r="C400" s="46"/>
    </row>
    <row r="401" spans="2:3">
      <c r="B401" s="4"/>
      <c r="C401" s="46"/>
    </row>
    <row r="402" spans="2:3">
      <c r="B402" s="4"/>
      <c r="C402" s="46"/>
    </row>
    <row r="403" spans="2:3">
      <c r="B403" s="4"/>
      <c r="C403" s="46"/>
    </row>
    <row r="404" spans="2:3">
      <c r="B404" s="4"/>
      <c r="C404" s="46"/>
    </row>
    <row r="405" spans="2:3">
      <c r="B405" s="4"/>
      <c r="C405" s="46"/>
    </row>
    <row r="406" spans="2:3">
      <c r="B406" s="4"/>
      <c r="C406" s="46"/>
    </row>
    <row r="407" spans="2:3">
      <c r="B407" s="4"/>
      <c r="C407" s="46"/>
    </row>
    <row r="408" spans="2:3">
      <c r="B408" s="4"/>
      <c r="C408" s="46"/>
    </row>
    <row r="409" spans="2:3">
      <c r="B409" s="4"/>
      <c r="C409" s="46"/>
    </row>
    <row r="410" spans="2:3">
      <c r="B410" s="4"/>
      <c r="C410" s="46"/>
    </row>
    <row r="411" spans="2:3">
      <c r="B411" s="4"/>
      <c r="C411" s="46"/>
    </row>
    <row r="412" spans="2:3">
      <c r="B412" s="4"/>
      <c r="C412" s="46"/>
    </row>
    <row r="413" spans="2:3">
      <c r="B413" s="4"/>
      <c r="C413" s="46"/>
    </row>
    <row r="414" spans="2:3">
      <c r="B414" s="4"/>
      <c r="C414" s="46"/>
    </row>
    <row r="415" spans="2:3">
      <c r="B415" s="4"/>
      <c r="C415" s="46"/>
    </row>
    <row r="416" spans="2:3">
      <c r="B416" s="4"/>
      <c r="C416" s="46"/>
    </row>
    <row r="417" spans="2:3">
      <c r="B417" s="4"/>
      <c r="C417" s="46"/>
    </row>
    <row r="418" spans="2:3">
      <c r="B418" s="4"/>
      <c r="C418" s="46"/>
    </row>
    <row r="419" spans="2:3">
      <c r="B419" s="4"/>
      <c r="C419" s="46"/>
    </row>
    <row r="420" spans="2:3">
      <c r="B420" s="4"/>
      <c r="C420" s="46"/>
    </row>
    <row r="421" spans="2:3">
      <c r="B421" s="4"/>
      <c r="C421" s="46"/>
    </row>
    <row r="422" spans="2:3">
      <c r="B422" s="4"/>
      <c r="C422" s="46"/>
    </row>
    <row r="423" spans="2:3">
      <c r="B423" s="4"/>
      <c r="C423" s="46"/>
    </row>
    <row r="424" spans="2:3">
      <c r="B424" s="4"/>
      <c r="C424" s="46"/>
    </row>
    <row r="425" spans="2:3">
      <c r="B425" s="4"/>
      <c r="C425" s="46"/>
    </row>
    <row r="426" spans="2:3">
      <c r="B426" s="4"/>
      <c r="C426" s="46"/>
    </row>
    <row r="427" spans="2:3">
      <c r="B427" s="4"/>
      <c r="C427" s="46"/>
    </row>
    <row r="428" spans="2:3">
      <c r="B428" s="4"/>
      <c r="C428" s="46"/>
    </row>
    <row r="429" spans="2:3">
      <c r="B429" s="4"/>
      <c r="C429" s="46"/>
    </row>
    <row r="430" spans="2:3">
      <c r="B430" s="4"/>
      <c r="C430" s="46"/>
    </row>
    <row r="431" spans="2:3">
      <c r="B431" s="4"/>
      <c r="C431" s="46"/>
    </row>
    <row r="432" spans="2:3">
      <c r="B432" s="4"/>
      <c r="C432" s="46"/>
    </row>
    <row r="433" spans="2:3">
      <c r="B433" s="4"/>
      <c r="C433" s="46"/>
    </row>
    <row r="434" spans="2:3">
      <c r="B434" s="4"/>
      <c r="C434" s="46"/>
    </row>
    <row r="435" spans="2:3">
      <c r="B435" s="4"/>
      <c r="C435" s="46"/>
    </row>
    <row r="436" spans="2:3">
      <c r="B436" s="4"/>
      <c r="C436" s="46"/>
    </row>
    <row r="437" spans="2:3">
      <c r="B437" s="4"/>
      <c r="C437" s="46"/>
    </row>
    <row r="438" spans="2:3">
      <c r="B438" s="4"/>
      <c r="C438" s="46"/>
    </row>
    <row r="439" spans="2:3">
      <c r="B439" s="4"/>
      <c r="C439" s="46"/>
    </row>
    <row r="440" spans="2:3">
      <c r="B440" s="4"/>
      <c r="C440" s="46"/>
    </row>
    <row r="441" spans="2:3">
      <c r="B441" s="4"/>
      <c r="C441" s="46"/>
    </row>
    <row r="442" spans="2:3">
      <c r="B442" s="4"/>
      <c r="C442" s="46"/>
    </row>
    <row r="443" spans="2:3">
      <c r="B443" s="4"/>
      <c r="C443" s="46"/>
    </row>
    <row r="444" spans="2:3">
      <c r="B444" s="4"/>
      <c r="C444" s="46"/>
    </row>
    <row r="445" spans="2:3">
      <c r="B445" s="4"/>
      <c r="C445" s="46"/>
    </row>
    <row r="446" spans="2:3">
      <c r="B446" s="4"/>
      <c r="C446" s="46"/>
    </row>
    <row r="447" spans="2:3">
      <c r="B447" s="4"/>
      <c r="C447" s="46"/>
    </row>
    <row r="448" spans="2:3">
      <c r="B448" s="4"/>
      <c r="C448" s="46"/>
    </row>
    <row r="449" spans="2:3">
      <c r="B449" s="4"/>
      <c r="C449" s="46"/>
    </row>
    <row r="450" spans="2:3">
      <c r="B450" s="4"/>
      <c r="C450" s="46"/>
    </row>
    <row r="451" spans="2:3">
      <c r="B451" s="4"/>
      <c r="C451" s="46"/>
    </row>
    <row r="452" spans="2:3">
      <c r="B452" s="4"/>
      <c r="C452" s="46"/>
    </row>
    <row r="453" spans="2:3">
      <c r="B453" s="4"/>
      <c r="C453" s="46"/>
    </row>
    <row r="454" spans="2:3">
      <c r="B454" s="4"/>
      <c r="C454" s="46"/>
    </row>
    <row r="455" spans="2:3">
      <c r="B455" s="4"/>
      <c r="C455" s="46"/>
    </row>
    <row r="456" spans="2:3">
      <c r="B456" s="4"/>
      <c r="C456" s="46"/>
    </row>
    <row r="457" spans="2:3">
      <c r="B457" s="4"/>
      <c r="C457" s="46"/>
    </row>
    <row r="458" spans="2:3">
      <c r="B458" s="4"/>
      <c r="C458" s="46"/>
    </row>
    <row r="459" spans="2:3">
      <c r="B459" s="4"/>
      <c r="C459" s="46"/>
    </row>
    <row r="460" spans="2:3">
      <c r="B460" s="4"/>
      <c r="C460" s="46"/>
    </row>
    <row r="461" spans="2:3">
      <c r="B461" s="4"/>
      <c r="C461" s="46"/>
    </row>
    <row r="462" spans="2:3">
      <c r="B462" s="4"/>
      <c r="C462" s="46"/>
    </row>
    <row r="463" spans="2:3">
      <c r="B463" s="4"/>
      <c r="C463" s="46"/>
    </row>
    <row r="464" spans="2:3">
      <c r="B464" s="4"/>
      <c r="C464" s="46"/>
    </row>
    <row r="465" spans="2:3">
      <c r="B465" s="4"/>
      <c r="C465" s="46"/>
    </row>
    <row r="466" spans="2:3">
      <c r="B466" s="4"/>
      <c r="C466" s="46"/>
    </row>
    <row r="467" spans="2:3">
      <c r="B467" s="4"/>
      <c r="C467" s="46"/>
    </row>
    <row r="468" spans="2:3">
      <c r="B468" s="4"/>
      <c r="C468" s="46"/>
    </row>
    <row r="469" spans="2:3">
      <c r="B469" s="4"/>
      <c r="C469" s="46"/>
    </row>
    <row r="470" spans="2:3">
      <c r="B470" s="4"/>
      <c r="C470" s="46"/>
    </row>
    <row r="471" spans="2:3">
      <c r="B471" s="4"/>
      <c r="C471" s="46"/>
    </row>
    <row r="472" spans="2:3">
      <c r="B472" s="4"/>
      <c r="C472" s="46"/>
    </row>
    <row r="473" spans="2:3">
      <c r="B473" s="4"/>
      <c r="C473" s="46"/>
    </row>
    <row r="474" spans="2:3">
      <c r="B474" s="4"/>
      <c r="C474" s="46"/>
    </row>
    <row r="475" spans="2:3">
      <c r="B475" s="4"/>
      <c r="C475" s="46"/>
    </row>
    <row r="476" spans="2:3">
      <c r="B476" s="4"/>
      <c r="C476" s="46"/>
    </row>
    <row r="477" spans="2:3">
      <c r="B477" s="4"/>
      <c r="C477" s="46"/>
    </row>
    <row r="478" spans="2:3">
      <c r="B478" s="4"/>
      <c r="C478" s="46"/>
    </row>
    <row r="479" spans="2:3">
      <c r="B479" s="4"/>
      <c r="C479" s="46"/>
    </row>
    <row r="480" spans="2:3">
      <c r="B480" s="4"/>
      <c r="C480" s="46"/>
    </row>
    <row r="481" spans="2:3">
      <c r="B481" s="4"/>
      <c r="C481" s="46"/>
    </row>
    <row r="482" spans="2:3">
      <c r="B482" s="4"/>
      <c r="C482" s="46"/>
    </row>
    <row r="483" spans="2:3">
      <c r="B483" s="4"/>
      <c r="C483" s="46"/>
    </row>
    <row r="484" spans="2:3">
      <c r="B484" s="4"/>
      <c r="C484" s="46"/>
    </row>
    <row r="485" spans="2:3">
      <c r="B485" s="4"/>
      <c r="C485" s="46"/>
    </row>
    <row r="486" spans="2:3">
      <c r="B486" s="4"/>
      <c r="C486" s="46"/>
    </row>
    <row r="487" spans="2:3">
      <c r="B487" s="4"/>
      <c r="C487" s="46"/>
    </row>
    <row r="488" spans="2:3">
      <c r="B488" s="4"/>
      <c r="C488" s="46"/>
    </row>
    <row r="489" spans="2:3">
      <c r="B489" s="4"/>
      <c r="C489" s="46"/>
    </row>
    <row r="490" spans="2:3">
      <c r="B490" s="4"/>
      <c r="C490" s="46"/>
    </row>
    <row r="491" spans="2:3">
      <c r="B491" s="4"/>
      <c r="C491" s="46"/>
    </row>
    <row r="492" spans="2:3">
      <c r="B492" s="4"/>
      <c r="C492" s="46"/>
    </row>
    <row r="493" spans="2:3">
      <c r="B493" s="4"/>
      <c r="C493" s="46"/>
    </row>
    <row r="494" spans="2:3">
      <c r="B494" s="4"/>
      <c r="C494" s="46"/>
    </row>
    <row r="495" spans="2:3">
      <c r="B495" s="4"/>
      <c r="C495" s="46"/>
    </row>
    <row r="496" spans="2:3">
      <c r="B496" s="4"/>
      <c r="C496" s="46"/>
    </row>
    <row r="497" spans="2:3">
      <c r="B497" s="4"/>
      <c r="C497" s="46"/>
    </row>
    <row r="498" spans="2:3">
      <c r="B498" s="4"/>
      <c r="C498" s="46"/>
    </row>
    <row r="499" spans="2:3">
      <c r="B499" s="4"/>
      <c r="C499" s="46"/>
    </row>
    <row r="500" spans="2:3">
      <c r="B500" s="4"/>
      <c r="C500" s="46"/>
    </row>
    <row r="501" spans="2:3">
      <c r="B501" s="4"/>
      <c r="C501" s="46"/>
    </row>
    <row r="502" spans="2:3">
      <c r="B502" s="4"/>
      <c r="C502" s="46"/>
    </row>
    <row r="503" spans="2:3">
      <c r="B503" s="4"/>
      <c r="C503" s="46"/>
    </row>
    <row r="504" spans="2:3">
      <c r="B504" s="4"/>
      <c r="C504" s="46"/>
    </row>
    <row r="505" spans="2:3">
      <c r="B505" s="4"/>
      <c r="C505" s="46"/>
    </row>
    <row r="506" spans="2:3">
      <c r="B506" s="4"/>
      <c r="C506" s="46"/>
    </row>
    <row r="507" spans="2:3">
      <c r="B507" s="4"/>
      <c r="C507" s="46"/>
    </row>
    <row r="508" spans="2:3">
      <c r="B508" s="4"/>
      <c r="C508" s="46"/>
    </row>
    <row r="509" spans="2:3">
      <c r="B509" s="4"/>
      <c r="C509" s="46"/>
    </row>
    <row r="510" spans="2:3">
      <c r="B510" s="4"/>
      <c r="C510" s="46"/>
    </row>
    <row r="511" spans="2:3">
      <c r="B511" s="4"/>
      <c r="C511" s="46"/>
    </row>
    <row r="512" spans="2:3">
      <c r="B512" s="4"/>
      <c r="C512" s="46"/>
    </row>
    <row r="513" spans="2:3">
      <c r="B513" s="4"/>
      <c r="C513" s="46"/>
    </row>
    <row r="514" spans="2:3">
      <c r="B514" s="4"/>
      <c r="C514" s="46"/>
    </row>
    <row r="515" spans="2:3">
      <c r="B515" s="4"/>
      <c r="C515" s="46"/>
    </row>
    <row r="516" spans="2:3">
      <c r="B516" s="4"/>
      <c r="C516" s="46"/>
    </row>
    <row r="517" spans="2:3">
      <c r="B517" s="4"/>
      <c r="C517" s="46"/>
    </row>
    <row r="518" spans="2:3">
      <c r="B518" s="4"/>
      <c r="C518" s="46"/>
    </row>
    <row r="519" spans="2:3">
      <c r="B519" s="4"/>
      <c r="C519" s="46"/>
    </row>
    <row r="520" spans="2:3">
      <c r="B520" s="4"/>
      <c r="C520" s="46"/>
    </row>
    <row r="521" spans="2:3">
      <c r="B521" s="4"/>
      <c r="C521" s="46"/>
    </row>
    <row r="522" spans="2:3">
      <c r="B522" s="4"/>
      <c r="C522" s="46"/>
    </row>
    <row r="523" spans="2:3">
      <c r="B523" s="4"/>
      <c r="C523" s="46"/>
    </row>
    <row r="524" spans="2:3">
      <c r="B524" s="4"/>
      <c r="C524" s="46"/>
    </row>
    <row r="525" spans="2:3">
      <c r="B525" s="4"/>
      <c r="C525" s="46"/>
    </row>
    <row r="526" spans="2:3">
      <c r="B526" s="4"/>
      <c r="C526" s="46"/>
    </row>
    <row r="527" spans="2:3">
      <c r="B527" s="4"/>
      <c r="C527" s="46"/>
    </row>
    <row r="528" spans="2:3">
      <c r="B528" s="4"/>
      <c r="C528" s="46"/>
    </row>
    <row r="529" spans="2:3">
      <c r="B529" s="4"/>
      <c r="C529" s="46"/>
    </row>
    <row r="530" spans="2:3">
      <c r="B530" s="4"/>
      <c r="C530" s="46"/>
    </row>
    <row r="531" spans="2:3">
      <c r="B531" s="4"/>
      <c r="C531" s="46"/>
    </row>
    <row r="532" spans="2:3">
      <c r="B532" s="4"/>
      <c r="C532" s="46"/>
    </row>
    <row r="533" spans="2:3">
      <c r="B533" s="4"/>
      <c r="C533" s="46"/>
    </row>
    <row r="534" spans="2:3">
      <c r="B534" s="4"/>
      <c r="C534" s="46"/>
    </row>
    <row r="535" spans="2:3">
      <c r="B535" s="4"/>
      <c r="C535" s="46"/>
    </row>
    <row r="536" spans="2:3">
      <c r="B536" s="4"/>
      <c r="C536" s="46"/>
    </row>
    <row r="537" spans="2:3">
      <c r="B537" s="4"/>
      <c r="C537" s="46"/>
    </row>
    <row r="538" spans="2:3">
      <c r="B538" s="4"/>
      <c r="C538" s="46"/>
    </row>
    <row r="539" spans="2:3">
      <c r="B539" s="4"/>
      <c r="C539" s="46"/>
    </row>
    <row r="540" spans="2:3">
      <c r="B540" s="4"/>
      <c r="C540" s="46"/>
    </row>
    <row r="541" spans="2:3">
      <c r="B541" s="4"/>
      <c r="C541" s="46"/>
    </row>
    <row r="542" spans="2:3">
      <c r="B542" s="4"/>
      <c r="C542" s="46"/>
    </row>
    <row r="543" spans="2:3">
      <c r="B543" s="4"/>
      <c r="C543" s="46"/>
    </row>
    <row r="544" spans="2:3">
      <c r="B544" s="4"/>
      <c r="C544" s="46"/>
    </row>
    <row r="545" spans="2:3">
      <c r="B545" s="4"/>
      <c r="C545" s="46"/>
    </row>
    <row r="546" spans="2:3">
      <c r="B546" s="4"/>
      <c r="C546" s="46"/>
    </row>
    <row r="547" spans="2:3">
      <c r="B547" s="4"/>
      <c r="C547" s="46"/>
    </row>
    <row r="548" spans="2:3">
      <c r="B548" s="4"/>
      <c r="C548" s="46"/>
    </row>
    <row r="549" spans="2:3">
      <c r="B549" s="4"/>
      <c r="C549" s="46"/>
    </row>
    <row r="550" spans="2:3">
      <c r="B550" s="4"/>
      <c r="C550" s="46"/>
    </row>
    <row r="551" spans="2:3">
      <c r="B551" s="4"/>
      <c r="C551" s="46"/>
    </row>
    <row r="552" spans="2:3">
      <c r="B552" s="4"/>
      <c r="C552" s="46"/>
    </row>
    <row r="553" spans="2:3">
      <c r="B553" s="4"/>
      <c r="C553" s="46"/>
    </row>
    <row r="554" spans="2:3">
      <c r="B554" s="4"/>
      <c r="C554" s="46"/>
    </row>
    <row r="555" spans="2:3">
      <c r="B555" s="4"/>
      <c r="C555" s="46"/>
    </row>
    <row r="556" spans="2:3">
      <c r="B556" s="4"/>
      <c r="C556" s="46"/>
    </row>
    <row r="557" spans="2:3">
      <c r="B557" s="4"/>
      <c r="C557" s="46"/>
    </row>
    <row r="558" spans="2:3">
      <c r="B558" s="4"/>
      <c r="C558" s="46"/>
    </row>
    <row r="559" spans="2:3">
      <c r="B559" s="4"/>
      <c r="C559" s="46"/>
    </row>
    <row r="560" spans="2:3">
      <c r="B560" s="4"/>
      <c r="C560" s="46"/>
    </row>
    <row r="561" spans="2:3">
      <c r="B561" s="4"/>
      <c r="C561" s="46"/>
    </row>
    <row r="562" spans="2:3">
      <c r="B562" s="4"/>
      <c r="C562" s="46"/>
    </row>
    <row r="563" spans="2:3">
      <c r="B563" s="4"/>
      <c r="C563" s="46"/>
    </row>
    <row r="564" spans="2:3">
      <c r="B564" s="4"/>
      <c r="C564" s="46"/>
    </row>
    <row r="565" spans="2:3">
      <c r="B565" s="4"/>
      <c r="C565" s="46"/>
    </row>
    <row r="566" spans="2:3">
      <c r="B566" s="4"/>
      <c r="C566" s="46"/>
    </row>
    <row r="567" spans="2:3">
      <c r="B567" s="4"/>
      <c r="C567" s="46"/>
    </row>
    <row r="568" spans="2:3">
      <c r="B568" s="4"/>
      <c r="C568" s="46"/>
    </row>
    <row r="569" spans="2:3">
      <c r="B569" s="4"/>
      <c r="C569" s="46"/>
    </row>
    <row r="570" spans="2:3">
      <c r="B570" s="4"/>
      <c r="C570" s="46"/>
    </row>
    <row r="571" spans="2:3">
      <c r="B571" s="4"/>
      <c r="C571" s="46"/>
    </row>
    <row r="572" spans="2:3">
      <c r="B572" s="4"/>
      <c r="C572" s="46"/>
    </row>
    <row r="573" spans="2:3">
      <c r="B573" s="4"/>
      <c r="C573" s="46"/>
    </row>
    <row r="574" spans="2:3">
      <c r="B574" s="4"/>
      <c r="C574" s="46"/>
    </row>
    <row r="575" spans="2:3">
      <c r="B575" s="4"/>
      <c r="C575" s="46"/>
    </row>
    <row r="576" spans="2:3">
      <c r="B576" s="4"/>
      <c r="C576" s="46"/>
    </row>
    <row r="577" spans="2:3">
      <c r="B577" s="4"/>
      <c r="C577" s="46"/>
    </row>
    <row r="578" spans="2:3">
      <c r="B578" s="4"/>
      <c r="C578" s="46"/>
    </row>
    <row r="579" spans="2:3">
      <c r="B579" s="4"/>
      <c r="C579" s="46"/>
    </row>
    <row r="580" spans="2:3">
      <c r="B580" s="4"/>
      <c r="C580" s="46"/>
    </row>
    <row r="581" spans="2:3">
      <c r="B581" s="4"/>
      <c r="C581" s="46"/>
    </row>
    <row r="582" spans="2:3">
      <c r="B582" s="4"/>
      <c r="C582" s="46"/>
    </row>
    <row r="583" spans="2:3">
      <c r="B583" s="4"/>
      <c r="C583" s="46"/>
    </row>
    <row r="584" spans="2:3">
      <c r="B584" s="4"/>
      <c r="C584" s="46"/>
    </row>
    <row r="585" spans="2:3">
      <c r="B585" s="4"/>
      <c r="C585" s="46"/>
    </row>
    <row r="586" spans="2:3">
      <c r="B586" s="4"/>
      <c r="C586" s="46"/>
    </row>
    <row r="587" spans="2:3">
      <c r="B587" s="4"/>
      <c r="C587" s="46"/>
    </row>
    <row r="588" spans="2:3">
      <c r="B588" s="4"/>
      <c r="C588" s="46"/>
    </row>
    <row r="589" spans="2:3">
      <c r="B589" s="4"/>
      <c r="C589" s="46"/>
    </row>
    <row r="590" spans="2:3">
      <c r="B590" s="4"/>
      <c r="C590" s="46"/>
    </row>
    <row r="591" spans="2:3">
      <c r="B591" s="4"/>
      <c r="C591" s="46"/>
    </row>
    <row r="592" spans="2:3">
      <c r="B592" s="4"/>
      <c r="C592" s="46"/>
    </row>
    <row r="593" spans="2:3">
      <c r="B593" s="4"/>
      <c r="C593" s="46"/>
    </row>
    <row r="594" spans="2:3">
      <c r="B594" s="4"/>
      <c r="C594" s="46"/>
    </row>
    <row r="595" spans="2:3">
      <c r="B595" s="4"/>
      <c r="C595" s="46"/>
    </row>
    <row r="596" spans="2:3">
      <c r="B596" s="4"/>
      <c r="C596" s="46"/>
    </row>
    <row r="597" spans="2:3">
      <c r="B597" s="4"/>
      <c r="C597" s="46"/>
    </row>
    <row r="598" spans="2:3">
      <c r="B598" s="4"/>
      <c r="C598" s="46"/>
    </row>
    <row r="599" spans="2:3">
      <c r="B599" s="4"/>
      <c r="C599" s="46"/>
    </row>
    <row r="600" spans="2:3">
      <c r="B600" s="4"/>
      <c r="C600" s="46"/>
    </row>
    <row r="601" spans="2:3">
      <c r="B601" s="4"/>
      <c r="C601" s="46"/>
    </row>
    <row r="602" spans="2:3">
      <c r="B602" s="4"/>
      <c r="C602" s="46"/>
    </row>
    <row r="603" spans="2:3">
      <c r="B603" s="4"/>
      <c r="C603" s="46"/>
    </row>
    <row r="604" spans="2:3">
      <c r="B604" s="4"/>
      <c r="C604" s="46"/>
    </row>
    <row r="605" spans="2:3">
      <c r="B605" s="4"/>
      <c r="C605" s="46"/>
    </row>
    <row r="606" spans="2:3">
      <c r="B606" s="4"/>
      <c r="C606" s="46"/>
    </row>
    <row r="607" spans="2:3">
      <c r="B607" s="4"/>
      <c r="C607" s="46"/>
    </row>
    <row r="608" spans="2:3">
      <c r="B608" s="4"/>
      <c r="C608" s="46"/>
    </row>
    <row r="609" spans="2:3">
      <c r="B609" s="4"/>
      <c r="C609" s="46"/>
    </row>
    <row r="610" spans="2:3">
      <c r="B610" s="4"/>
      <c r="C610" s="46"/>
    </row>
    <row r="611" spans="2:3">
      <c r="B611" s="4"/>
      <c r="C611" s="46"/>
    </row>
    <row r="612" spans="2:3">
      <c r="B612" s="4"/>
      <c r="C612" s="46"/>
    </row>
    <row r="613" spans="2:3">
      <c r="B613" s="4"/>
      <c r="C613" s="46"/>
    </row>
    <row r="614" spans="2:3">
      <c r="B614" s="4"/>
      <c r="C614" s="46"/>
    </row>
    <row r="615" spans="2:3">
      <c r="B615" s="4"/>
      <c r="C615" s="46"/>
    </row>
    <row r="616" spans="2:3">
      <c r="B616" s="4"/>
      <c r="C616" s="46"/>
    </row>
    <row r="617" spans="2:3"/>
    <row r="618" spans="2:3"/>
    <row r="619" spans="2:3"/>
    <row r="620" spans="2:3"/>
    <row r="621" spans="2:3"/>
    <row r="622" spans="2:3"/>
    <row r="623" spans="2:3"/>
    <row r="624" spans="2:3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</sheetData>
  <sheetProtection formatCells="0" insertHyperlinks="0"/>
  <mergeCells count="16">
    <mergeCell ref="J5:J6"/>
    <mergeCell ref="A5:A6"/>
    <mergeCell ref="B5:B6"/>
    <mergeCell ref="C5:C6"/>
    <mergeCell ref="D5:D6"/>
    <mergeCell ref="E5:F5"/>
    <mergeCell ref="G5:H5"/>
    <mergeCell ref="I5:I6"/>
    <mergeCell ref="D4:I4"/>
    <mergeCell ref="A1:J1"/>
    <mergeCell ref="A2:C2"/>
    <mergeCell ref="D2:H2"/>
    <mergeCell ref="I2:J2"/>
    <mergeCell ref="A3:C3"/>
    <mergeCell ref="I3:J3"/>
    <mergeCell ref="D3:G3"/>
  </mergeCells>
  <printOptions horizontalCentered="1"/>
  <pageMargins left="0.23622047244094491" right="0.23622047244094491" top="0.39370078740157483" bottom="0.19685039370078741" header="0.70866141732283472" footer="0.15748031496062992"/>
  <pageSetup paperSize="9" orientation="landscape" horizontalDpi="4294967293" r:id="rId1"/>
  <headerFooter>
    <oddHeader>&amp;R&amp;"TH SarabunPSK,ธรรมดา"แบบ ปร.4(ก)  แผ่นที่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4</vt:i4>
      </vt:variant>
    </vt:vector>
  </HeadingPairs>
  <TitlesOfParts>
    <vt:vector size="7" baseType="lpstr">
      <vt:lpstr>ปร.6</vt:lpstr>
      <vt:lpstr>ปร.5</vt:lpstr>
      <vt:lpstr>ปร.4</vt:lpstr>
      <vt:lpstr>ปร.4!Print_Area</vt:lpstr>
      <vt:lpstr>ปร.5!Print_Area</vt:lpstr>
      <vt:lpstr>ปร.6!Print_Area</vt:lpstr>
      <vt:lpstr>ปร.4!Print_Titles</vt:lpstr>
    </vt:vector>
  </TitlesOfParts>
  <Company>DuDe_TeAM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Surapon</dc:creator>
  <cp:lastModifiedBy>ACER</cp:lastModifiedBy>
  <cp:lastPrinted>2024-05-09T02:57:02Z</cp:lastPrinted>
  <dcterms:created xsi:type="dcterms:W3CDTF">2011-05-04T03:30:40Z</dcterms:created>
  <dcterms:modified xsi:type="dcterms:W3CDTF">2024-05-09T04:06:34Z</dcterms:modified>
</cp:coreProperties>
</file>